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H Completions in NDP Are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<sst xmlns="http://schemas.openxmlformats.org/spreadsheetml/2006/main" count="229" uniqueCount="85">
  <si>
    <t>Total</t>
  </si>
  <si>
    <t>Total Completions</t>
  </si>
  <si>
    <t>Housing Product</t>
  </si>
  <si>
    <t>Supply Origian</t>
  </si>
  <si>
    <t>Tenure Product</t>
  </si>
  <si>
    <t>Development Status of Site</t>
  </si>
  <si>
    <t>Policy status of site</t>
  </si>
  <si>
    <t>Site location (as per Core Strategy Hierarchy)</t>
  </si>
  <si>
    <t>Scheme stock profile by dwelling size</t>
  </si>
  <si>
    <t>Scheme stock by dwelling type</t>
  </si>
  <si>
    <t>Lead funding stream</t>
  </si>
  <si>
    <t>Sustainability indicators</t>
  </si>
  <si>
    <t>Settlement</t>
  </si>
  <si>
    <t>Site/ scheme</t>
  </si>
  <si>
    <t>Policy ref (if any)</t>
  </si>
  <si>
    <t>Year</t>
  </si>
  <si>
    <t>Developer</t>
  </si>
  <si>
    <t>General Needs</t>
  </si>
  <si>
    <t>Specialised/  Supported</t>
  </si>
  <si>
    <t>Extra Care (Older People)</t>
  </si>
  <si>
    <t>Other</t>
  </si>
  <si>
    <t>Not Known</t>
  </si>
  <si>
    <t>New Build</t>
  </si>
  <si>
    <t>Conversion</t>
  </si>
  <si>
    <t>Existing Dwelling Purcahse</t>
  </si>
  <si>
    <t>Social Rent (SR)</t>
  </si>
  <si>
    <t>Affordable Rent (AR)</t>
  </si>
  <si>
    <t>Shared Ownership (SO)</t>
  </si>
  <si>
    <t>New Build: “greenfield”</t>
  </si>
  <si>
    <t>New build: “brownfield” (PDL)</t>
  </si>
  <si>
    <t>Other new build</t>
  </si>
  <si>
    <t>Existing Dwelling purchase</t>
  </si>
  <si>
    <t>Not known</t>
  </si>
  <si>
    <t>Core Strategy Allocation</t>
  </si>
  <si>
    <t>SAP Allocation</t>
  </si>
  <si>
    <t>Neighbourhood Plan allocation</t>
  </si>
  <si>
    <t>Other plan allocation</t>
  </si>
  <si>
    <t>Unallocated “windfall” site</t>
  </si>
  <si>
    <t>Rural (Local Need) Scheme</t>
  </si>
  <si>
    <t>N/A – existing dwelling purchase</t>
  </si>
  <si>
    <t>Main Town (Stratford-upon-Avon)</t>
  </si>
  <si>
    <t>Main Rural Centre</t>
  </si>
  <si>
    <t>New Settlement (GLH)</t>
  </si>
  <si>
    <t>Local Service Village</t>
  </si>
  <si>
    <t>All other settlements</t>
  </si>
  <si>
    <t>1 bedroom</t>
  </si>
  <si>
    <t>2 bedroom</t>
  </si>
  <si>
    <t>3 bedroom</t>
  </si>
  <si>
    <t>4 bedroom</t>
  </si>
  <si>
    <t>5+ bedroom</t>
  </si>
  <si>
    <t>Bungalow</t>
  </si>
  <si>
    <t>Flat/ maisonette</t>
  </si>
  <si>
    <t>House</t>
  </si>
  <si>
    <t>Hones &amp; Communities Agency</t>
  </si>
  <si>
    <t>Stratford -on-Avon DC</t>
  </si>
  <si>
    <t>Mixed HCA/SDC</t>
  </si>
  <si>
    <t>Cross-subsidy/ nil grant</t>
  </si>
  <si>
    <t>Lifetime Homes standard</t>
  </si>
  <si>
    <t>Other Standard</t>
  </si>
  <si>
    <t>Stratford-upon-Avon</t>
  </si>
  <si>
    <t>Bishopton Lane</t>
  </si>
  <si>
    <t>SUA.X</t>
  </si>
  <si>
    <t>2011-12</t>
  </si>
  <si>
    <t>Jephson</t>
  </si>
  <si>
    <t>Glebe Road</t>
  </si>
  <si>
    <t>n/a</t>
  </si>
  <si>
    <t>Orbit</t>
  </si>
  <si>
    <t>EDP - 83 Trevelyan Cres</t>
  </si>
  <si>
    <t>Stratford-on-Avon</t>
  </si>
  <si>
    <t>207 Banbury Road</t>
  </si>
  <si>
    <t>SUA.Z pt</t>
  </si>
  <si>
    <t>2012-13</t>
  </si>
  <si>
    <t>Bromford</t>
  </si>
  <si>
    <t>Ph 3 &amp; 4A NCJ Site</t>
  </si>
  <si>
    <t>Kipling Road</t>
  </si>
  <si>
    <t>SUA.Y</t>
  </si>
  <si>
    <t>EDP - 62 Justins Ave</t>
  </si>
  <si>
    <t>2013-14</t>
  </si>
  <si>
    <t>Ph 4B NCJ Site</t>
  </si>
  <si>
    <t>205A Banbury Road</t>
  </si>
  <si>
    <t>EDP - 5 Meadow View</t>
  </si>
  <si>
    <t>2014-15</t>
  </si>
  <si>
    <t>Woodlands Road</t>
  </si>
  <si>
    <t>SUA.Z (part)</t>
  </si>
  <si>
    <t>Stoenwater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</si>
</sst>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%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wrapText="1"/>
    </xf>
    <xf numFmtId="165" fontId="1" fillId="4" borderId="2" xfId="0" applyNumberFormat="1" applyFont="1" applyFill="1" applyBorder="1" applyAlignment="1">
      <alignment horizontal="center" wrapText="1"/>
    </xf>
    <xf numFmtId="165" fontId="1" fillId="5" borderId="2" xfId="0" applyNumberFormat="1" applyFont="1" applyFill="1" applyBorder="1" applyAlignment="1">
      <alignment horizontal="center" wrapText="1"/>
    </xf>
    <xf numFmtId="165" fontId="1" fillId="6" borderId="1" xfId="0" applyNumberFormat="1" applyFont="1" applyFill="1" applyBorder="1" applyAlignment="1">
      <alignment horizontal="center" wrapText="1"/>
    </xf>
    <xf numFmtId="165" fontId="1" fillId="7" borderId="1" xfId="0" applyNumberFormat="1" applyFont="1" applyFill="1" applyBorder="1" applyAlignment="1">
      <alignment horizontal="center" wrapText="1"/>
    </xf>
    <xf numFmtId="165" fontId="1" fillId="8" borderId="3" xfId="0" applyNumberFormat="1" applyFont="1" applyFill="1" applyBorder="1" applyAlignment="1">
      <alignment horizontal="center" wrapText="1"/>
    </xf>
    <xf numFmtId="165" fontId="1" fillId="9" borderId="1" xfId="0" applyNumberFormat="1" applyFont="1" applyFill="1" applyBorder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165" fontId="1" fillId="11" borderId="1" xfId="0" applyNumberFormat="1" applyFon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164" fontId="1" fillId="0" borderId="0" xfId="0" applyFont="1" applyAlignment="1">
      <alignment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5" fontId="1" fillId="6" borderId="2" xfId="0" applyNumberFormat="1" applyFont="1" applyFill="1" applyBorder="1" applyAlignment="1">
      <alignment horizontal="center" vertical="center" wrapText="1"/>
    </xf>
    <xf numFmtId="165" fontId="1" fillId="7" borderId="2" xfId="0" applyNumberFormat="1" applyFont="1" applyFill="1" applyBorder="1" applyAlignment="1">
      <alignment horizontal="center" vertical="center" wrapText="1"/>
    </xf>
    <xf numFmtId="165" fontId="1" fillId="8" borderId="3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/>
    </xf>
    <xf numFmtId="165" fontId="1" fillId="10" borderId="1" xfId="0" applyNumberFormat="1" applyFont="1" applyFill="1" applyBorder="1" applyAlignment="1">
      <alignment horizontal="center" vertical="center"/>
    </xf>
    <xf numFmtId="164" fontId="1" fillId="11" borderId="1" xfId="0" applyFont="1" applyFill="1" applyBorder="1" applyAlignment="1">
      <alignment horizontal="center" vertical="center"/>
    </xf>
    <xf numFmtId="165" fontId="1" fillId="12" borderId="1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wrapText="1"/>
    </xf>
    <xf numFmtId="164" fontId="1" fillId="0" borderId="4" xfId="0" applyFont="1" applyBorder="1" applyAlignment="1">
      <alignment wrapText="1"/>
    </xf>
    <xf numFmtId="164" fontId="1" fillId="0" borderId="5" xfId="0" applyFont="1" applyBorder="1" applyAlignment="1">
      <alignment horizontal="center" wrapText="1"/>
    </xf>
    <xf numFmtId="165" fontId="1" fillId="2" borderId="6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  <xf numFmtId="165" fontId="1" fillId="2" borderId="7" xfId="0" applyNumberFormat="1" applyFont="1" applyFill="1" applyBorder="1" applyAlignment="1">
      <alignment horizontal="center" wrapText="1"/>
    </xf>
    <xf numFmtId="165" fontId="1" fillId="2" borderId="8" xfId="0" applyNumberFormat="1" applyFont="1" applyFill="1" applyBorder="1" applyAlignment="1">
      <alignment horizontal="center" wrapText="1"/>
    </xf>
    <xf numFmtId="164" fontId="1" fillId="0" borderId="9" xfId="0" applyFont="1" applyBorder="1" applyAlignment="1">
      <alignment horizontal="center" wrapText="1"/>
    </xf>
    <xf numFmtId="164" fontId="1" fillId="3" borderId="4" xfId="0" applyFont="1" applyFill="1" applyBorder="1" applyAlignment="1">
      <alignment horizontal="center" wrapText="1"/>
    </xf>
    <xf numFmtId="164" fontId="1" fillId="3" borderId="10" xfId="0" applyFont="1" applyFill="1" applyBorder="1" applyAlignment="1">
      <alignment horizontal="center" wrapText="1"/>
    </xf>
    <xf numFmtId="165" fontId="1" fillId="3" borderId="4" xfId="0" applyNumberFormat="1" applyFont="1" applyFill="1" applyBorder="1" applyAlignment="1">
      <alignment horizontal="center" wrapText="1"/>
    </xf>
    <xf numFmtId="164" fontId="1" fillId="4" borderId="11" xfId="0" applyFont="1" applyFill="1" applyBorder="1" applyAlignment="1">
      <alignment horizontal="center" wrapText="1"/>
    </xf>
    <xf numFmtId="165" fontId="1" fillId="4" borderId="4" xfId="0" applyNumberFormat="1" applyFont="1" applyFill="1" applyBorder="1" applyAlignment="1">
      <alignment horizontal="center" wrapText="1"/>
    </xf>
    <xf numFmtId="164" fontId="1" fillId="4" borderId="4" xfId="0" applyFont="1" applyFill="1" applyBorder="1" applyAlignment="1">
      <alignment horizontal="center" wrapText="1"/>
    </xf>
    <xf numFmtId="164" fontId="1" fillId="4" borderId="10" xfId="0" applyFont="1" applyFill="1" applyBorder="1" applyAlignment="1">
      <alignment horizontal="center" wrapText="1"/>
    </xf>
    <xf numFmtId="165" fontId="1" fillId="5" borderId="11" xfId="0" applyNumberFormat="1" applyFont="1" applyFill="1" applyBorder="1" applyAlignment="1">
      <alignment horizontal="center" wrapText="1"/>
    </xf>
    <xf numFmtId="165" fontId="1" fillId="5" borderId="4" xfId="0" applyNumberFormat="1" applyFont="1" applyFill="1" applyBorder="1" applyAlignment="1">
      <alignment horizontal="center" wrapText="1"/>
    </xf>
    <xf numFmtId="164" fontId="1" fillId="5" borderId="4" xfId="0" applyFont="1" applyFill="1" applyBorder="1" applyAlignment="1">
      <alignment horizontal="center" wrapText="1"/>
    </xf>
    <xf numFmtId="164" fontId="1" fillId="5" borderId="10" xfId="0" applyFont="1" applyFill="1" applyBorder="1" applyAlignment="1">
      <alignment horizontal="center" wrapText="1"/>
    </xf>
    <xf numFmtId="165" fontId="1" fillId="6" borderId="11" xfId="0" applyNumberFormat="1" applyFont="1" applyFill="1" applyBorder="1" applyAlignment="1">
      <alignment horizontal="center" wrapText="1"/>
    </xf>
    <xf numFmtId="165" fontId="1" fillId="6" borderId="4" xfId="0" applyNumberFormat="1" applyFont="1" applyFill="1" applyBorder="1" applyAlignment="1">
      <alignment horizontal="center" wrapText="1"/>
    </xf>
    <xf numFmtId="165" fontId="1" fillId="6" borderId="9" xfId="0" applyNumberFormat="1" applyFont="1" applyFill="1" applyBorder="1" applyAlignment="1">
      <alignment horizontal="center" wrapText="1"/>
    </xf>
    <xf numFmtId="165" fontId="1" fillId="7" borderId="11" xfId="0" applyNumberFormat="1" applyFont="1" applyFill="1" applyBorder="1" applyAlignment="1">
      <alignment horizontal="center" wrapText="1"/>
    </xf>
    <xf numFmtId="165" fontId="1" fillId="7" borderId="4" xfId="0" applyNumberFormat="1" applyFont="1" applyFill="1" applyBorder="1" applyAlignment="1">
      <alignment horizontal="center" wrapText="1"/>
    </xf>
    <xf numFmtId="165" fontId="1" fillId="7" borderId="4" xfId="0" applyNumberFormat="1" applyFont="1" applyFill="1" applyBorder="1" applyAlignment="1">
      <alignment horizontal="center" wrapText="1" shrinkToFit="1"/>
    </xf>
    <xf numFmtId="165" fontId="1" fillId="7" borderId="9" xfId="0" applyNumberFormat="1" applyFont="1" applyFill="1" applyBorder="1" applyAlignment="1">
      <alignment horizontal="center" wrapText="1"/>
    </xf>
    <xf numFmtId="165" fontId="1" fillId="8" borderId="6" xfId="0" applyNumberFormat="1" applyFont="1" applyFill="1" applyBorder="1" applyAlignment="1">
      <alignment horizontal="center" wrapText="1"/>
    </xf>
    <xf numFmtId="165" fontId="1" fillId="8" borderId="4" xfId="0" applyNumberFormat="1" applyFont="1" applyFill="1" applyBorder="1" applyAlignment="1">
      <alignment horizontal="center" wrapText="1"/>
    </xf>
    <xf numFmtId="165" fontId="1" fillId="8" borderId="7" xfId="0" applyNumberFormat="1" applyFont="1" applyFill="1" applyBorder="1" applyAlignment="1">
      <alignment horizontal="center" wrapText="1"/>
    </xf>
    <xf numFmtId="165" fontId="1" fillId="9" borderId="6" xfId="0" applyNumberFormat="1" applyFont="1" applyFill="1" applyBorder="1" applyAlignment="1">
      <alignment horizontal="center" wrapText="1"/>
    </xf>
    <xf numFmtId="165" fontId="1" fillId="9" borderId="4" xfId="0" applyNumberFormat="1" applyFont="1" applyFill="1" applyBorder="1" applyAlignment="1">
      <alignment horizontal="center" wrapText="1"/>
    </xf>
    <xf numFmtId="165" fontId="1" fillId="9" borderId="9" xfId="0" applyNumberFormat="1" applyFont="1" applyFill="1" applyBorder="1" applyAlignment="1">
      <alignment horizontal="center" wrapText="1"/>
    </xf>
    <xf numFmtId="165" fontId="1" fillId="10" borderId="6" xfId="0" applyNumberFormat="1" applyFont="1" applyFill="1" applyBorder="1" applyAlignment="1">
      <alignment horizontal="center" wrapText="1"/>
    </xf>
    <xf numFmtId="165" fontId="1" fillId="10" borderId="4" xfId="0" applyNumberFormat="1" applyFont="1" applyFill="1" applyBorder="1" applyAlignment="1">
      <alignment horizontal="center" wrapText="1"/>
    </xf>
    <xf numFmtId="165" fontId="1" fillId="10" borderId="9" xfId="0" applyNumberFormat="1" applyFont="1" applyFill="1" applyBorder="1" applyAlignment="1">
      <alignment horizontal="center" wrapText="1"/>
    </xf>
    <xf numFmtId="164" fontId="1" fillId="11" borderId="12" xfId="0" applyFont="1" applyFill="1" applyBorder="1" applyAlignment="1">
      <alignment horizontal="center" wrapText="1"/>
    </xf>
    <xf numFmtId="165" fontId="1" fillId="11" borderId="13" xfId="0" applyNumberFormat="1" applyFont="1" applyFill="1" applyBorder="1" applyAlignment="1">
      <alignment horizontal="center" wrapText="1"/>
    </xf>
    <xf numFmtId="164" fontId="1" fillId="11" borderId="13" xfId="0" applyFont="1" applyFill="1" applyBorder="1" applyAlignment="1">
      <alignment horizontal="center" wrapText="1"/>
    </xf>
    <xf numFmtId="164" fontId="1" fillId="11" borderId="14" xfId="0" applyFont="1" applyFill="1" applyBorder="1" applyAlignment="1">
      <alignment horizontal="center" wrapText="1"/>
    </xf>
    <xf numFmtId="165" fontId="1" fillId="12" borderId="15" xfId="0" applyNumberFormat="1" applyFont="1" applyFill="1" applyBorder="1" applyAlignment="1">
      <alignment horizontal="center" wrapText="1"/>
    </xf>
    <xf numFmtId="165" fontId="1" fillId="12" borderId="16" xfId="0" applyNumberFormat="1" applyFont="1" applyFill="1" applyBorder="1" applyAlignment="1">
      <alignment horizontal="center" wrapText="1"/>
    </xf>
    <xf numFmtId="165" fontId="1" fillId="12" borderId="9" xfId="0" applyNumberFormat="1" applyFont="1" applyFill="1" applyBorder="1" applyAlignment="1">
      <alignment horizontal="center" wrapText="1"/>
    </xf>
    <xf numFmtId="164" fontId="0" fillId="0" borderId="17" xfId="0" applyFont="1" applyBorder="1" applyAlignment="1">
      <alignment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13" borderId="17" xfId="0" applyFont="1" applyFill="1" applyBorder="1" applyAlignment="1">
      <alignment horizontal="center" vertical="center" wrapText="1"/>
    </xf>
    <xf numFmtId="164" fontId="0" fillId="13" borderId="20" xfId="0" applyFill="1" applyBorder="1" applyAlignment="1">
      <alignment horizontal="center" vertical="center" wrapText="1"/>
    </xf>
    <xf numFmtId="164" fontId="0" fillId="13" borderId="21" xfId="0" applyFill="1" applyBorder="1" applyAlignment="1">
      <alignment horizontal="center" vertical="center" wrapText="1"/>
    </xf>
    <xf numFmtId="164" fontId="1" fillId="0" borderId="22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13" xfId="0" applyFont="1" applyBorder="1" applyAlignment="1">
      <alignment vertical="center" wrapText="1"/>
    </xf>
    <xf numFmtId="164" fontId="0" fillId="0" borderId="12" xfId="0" applyFill="1" applyBorder="1" applyAlignment="1">
      <alignment horizontal="center" vertical="center" wrapText="1"/>
    </xf>
    <xf numFmtId="164" fontId="0" fillId="13" borderId="13" xfId="0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0" fillId="0" borderId="30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9" xfId="0" applyFill="1" applyBorder="1" applyAlignment="1">
      <alignment horizontal="center" vertical="center" wrapText="1"/>
    </xf>
    <xf numFmtId="164" fontId="0" fillId="13" borderId="17" xfId="0" applyFill="1" applyBorder="1" applyAlignment="1">
      <alignment horizontal="center" vertical="center" wrapText="1"/>
    </xf>
    <xf numFmtId="164" fontId="0" fillId="2" borderId="17" xfId="0" applyFill="1" applyBorder="1" applyAlignment="1">
      <alignment horizontal="center" vertical="center" wrapText="1"/>
    </xf>
    <xf numFmtId="164" fontId="0" fillId="0" borderId="17" xfId="0" applyFill="1" applyBorder="1" applyAlignment="1">
      <alignment horizontal="center" vertical="center" wrapText="1"/>
    </xf>
    <xf numFmtId="164" fontId="0" fillId="0" borderId="22" xfId="0" applyFill="1" applyBorder="1" applyAlignment="1">
      <alignment horizontal="center" vertical="center" wrapText="1"/>
    </xf>
    <xf numFmtId="164" fontId="0" fillId="0" borderId="26" xfId="0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vertical="center" wrapText="1"/>
    </xf>
    <xf numFmtId="164" fontId="0" fillId="0" borderId="27" xfId="0" applyFill="1" applyBorder="1" applyAlignment="1">
      <alignment horizontal="center" vertical="center" wrapText="1"/>
    </xf>
    <xf numFmtId="164" fontId="0" fillId="0" borderId="13" xfId="0" applyFill="1" applyBorder="1" applyAlignment="1">
      <alignment horizontal="center" vertical="center" wrapText="1"/>
    </xf>
    <xf numFmtId="164" fontId="0" fillId="0" borderId="28" xfId="0" applyFill="1" applyBorder="1" applyAlignment="1">
      <alignment horizontal="center" vertical="center" wrapText="1"/>
    </xf>
    <xf numFmtId="164" fontId="0" fillId="0" borderId="14" xfId="0" applyFill="1" applyBorder="1" applyAlignment="1">
      <alignment horizontal="center" vertical="center" wrapText="1"/>
    </xf>
    <xf numFmtId="164" fontId="0" fillId="0" borderId="3" xfId="0" applyFill="1" applyBorder="1" applyAlignment="1">
      <alignment horizontal="center" vertical="center" wrapText="1"/>
    </xf>
    <xf numFmtId="164" fontId="0" fillId="0" borderId="29" xfId="0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13" borderId="13" xfId="0" applyFill="1" applyBorder="1" applyAlignment="1">
      <alignment horizontal="center" vertical="center" wrapText="1"/>
    </xf>
    <xf numFmtId="164" fontId="0" fillId="13" borderId="21" xfId="0" applyFont="1" applyFill="1" applyBorder="1" applyAlignment="1">
      <alignment horizontal="center" vertical="center" wrapText="1"/>
    </xf>
    <xf numFmtId="164" fontId="0" fillId="13" borderId="13" xfId="0" applyFill="1" applyBorder="1" applyAlignment="1">
      <alignment vertical="center" wrapText="1"/>
    </xf>
    <xf numFmtId="164" fontId="0" fillId="13" borderId="20" xfId="0" applyFill="1" applyBorder="1" applyAlignment="1">
      <alignment vertical="center" wrapText="1"/>
    </xf>
    <xf numFmtId="164" fontId="0" fillId="13" borderId="21" xfId="0" applyFill="1" applyBorder="1" applyAlignment="1">
      <alignment vertical="center" wrapText="1"/>
    </xf>
    <xf numFmtId="164" fontId="0" fillId="13" borderId="20" xfId="0" applyFont="1" applyFill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9">
    <dxf>
      <font>
        <b val="0"/>
        <color rgb="FF000000"/>
      </font>
      <fill>
        <patternFill patternType="solid">
          <fgColor rgb="FFFFFF66"/>
          <bgColor rgb="FFFFFF00"/>
        </patternFill>
      </fill>
      <border/>
    </dxf>
    <dxf>
      <fill>
        <patternFill patternType="solid">
          <fgColor rgb="FFFAC090"/>
          <bgColor rgb="FFE6B9B8"/>
        </patternFill>
      </fill>
      <border/>
    </dxf>
    <dxf>
      <fill>
        <patternFill patternType="solid">
          <fgColor rgb="FFC3D69B"/>
          <bgColor rgb="FF92D050"/>
        </patternFill>
      </fill>
      <border/>
    </dxf>
    <dxf>
      <fill>
        <patternFill patternType="solid">
          <fgColor rgb="FF008080"/>
          <bgColor rgb="FF00B050"/>
        </patternFill>
      </fill>
      <border/>
    </dxf>
    <dxf>
      <fill>
        <patternFill patternType="solid">
          <fgColor rgb="FF008080"/>
          <bgColor rgb="FF00B0F0"/>
        </patternFill>
      </fill>
      <border/>
    </dxf>
    <dxf>
      <fill>
        <patternFill patternType="solid">
          <fgColor rgb="FFE6E0EC"/>
          <bgColor rgb="FFD7E4BD"/>
        </patternFill>
      </fill>
      <border/>
    </dxf>
    <dxf>
      <fill>
        <patternFill patternType="solid">
          <fgColor rgb="FFD7E4BD"/>
          <bgColor rgb="FFC3D69B"/>
        </patternFill>
      </fill>
      <border/>
    </dxf>
    <dxf>
      <fill>
        <patternFill patternType="solid">
          <fgColor rgb="FFB9CDE5"/>
          <bgColor rgb="FFCCC1DA"/>
        </patternFill>
      </fill>
      <border/>
    </dxf>
    <dxf>
      <fill>
        <patternFill patternType="solid">
          <fgColor rgb="FF969696"/>
          <bgColor rgb="FFB3A2C7"/>
        </patternFill>
      </fill>
      <border/>
    </dxf>
    <dxf>
      <fill>
        <patternFill patternType="solid">
          <fgColor rgb="FFF2DCDB"/>
          <bgColor rgb="FFE6E0EC"/>
        </patternFill>
      </fill>
      <border/>
    </dxf>
    <dxf>
      <fill>
        <patternFill patternType="solid">
          <fgColor rgb="FFB9CDE5"/>
          <bgColor rgb="FF93CDDD"/>
        </patternFill>
      </fill>
      <border/>
    </dxf>
    <dxf>
      <fill>
        <patternFill patternType="solid">
          <fgColor rgb="FFB9CDE5"/>
          <bgColor rgb="FFB7DEE8"/>
        </patternFill>
      </fill>
      <border/>
    </dxf>
    <dxf>
      <fill>
        <patternFill patternType="solid">
          <fgColor rgb="FFE6B9B8"/>
          <bgColor rgb="FFFAC090"/>
        </patternFill>
      </fill>
      <border/>
    </dxf>
    <dxf>
      <fill>
        <patternFill patternType="solid">
          <fgColor rgb="FFF2DCDB"/>
          <bgColor rgb="FFFFCCFF"/>
        </patternFill>
      </fill>
      <border/>
    </dxf>
    <dxf>
      <fill>
        <patternFill patternType="solid">
          <fgColor rgb="FFE6E0EC"/>
          <bgColor rgb="FFF2DCDB"/>
        </patternFill>
      </fill>
      <border/>
    </dxf>
    <dxf>
      <fill>
        <patternFill patternType="solid">
          <fgColor rgb="FF93CDDD"/>
          <bgColor rgb="FF66FFFF"/>
        </patternFill>
      </fill>
      <border/>
    </dxf>
    <dxf>
      <fill>
        <patternFill patternType="solid">
          <fgColor rgb="FFFFFF66"/>
          <bgColor rgb="FFFFFF99"/>
        </patternFill>
      </fill>
      <border/>
    </dxf>
    <dxf>
      <fill>
        <patternFill patternType="solid">
          <fgColor rgb="FFB7DEE8"/>
          <bgColor rgb="FFB9CDE5"/>
        </patternFill>
      </fill>
      <border/>
    </dxf>
    <dxf>
      <fill>
        <patternFill patternType="solid">
          <fgColor rgb="FFFFFF99"/>
          <bgColor rgb="FFFFFF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0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FFCCFF"/>
      <rgbColor rgb="00993366"/>
      <rgbColor rgb="00F2DCDB"/>
      <rgbColor rgb="00B7DEE8"/>
      <rgbColor rgb="00660066"/>
      <rgbColor rgb="00FF8080"/>
      <rgbColor rgb="000066CC"/>
      <rgbColor rgb="00B9CDE5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B0F0"/>
      <rgbColor rgb="00C3D69B"/>
      <rgbColor rgb="00D7E4BD"/>
      <rgbColor rgb="00FFFF99"/>
      <rgbColor rgb="0093CDDD"/>
      <rgbColor rgb="00E6B9B8"/>
      <rgbColor rgb="00B3A2C7"/>
      <rgbColor rgb="00FAC090"/>
      <rgbColor rgb="003366FF"/>
      <rgbColor rgb="0066FFFF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Documents\Neighbourhood%20Plan\SNDP%20Drafts\Housing\AH%20Sizes%20in%20District\TabC13%2011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romford"/>
      <sheetName val="Jephson"/>
      <sheetName val="Orbit"/>
      <sheetName val="WRHA"/>
      <sheetName val="Waterloo"/>
      <sheetName val="Other"/>
      <sheetName val="Not yet know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R31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2" spans="4:67" ht="12.75" customHeight="1">
      <c r="D2" s="1"/>
      <c r="E2" s="2" t="s">
        <v>0</v>
      </c>
      <c r="F2" s="2"/>
      <c r="G2" s="2"/>
      <c r="H2" s="2"/>
      <c r="I2" s="2"/>
      <c r="J2" s="2"/>
      <c r="K2" s="2"/>
      <c r="L2" s="2"/>
      <c r="M2" s="3">
        <f>'[1]Summary'!A51</f>
        <v>0</v>
      </c>
      <c r="N2" s="3"/>
      <c r="O2" s="3"/>
      <c r="P2" s="3"/>
      <c r="Q2" s="3"/>
      <c r="R2" s="4">
        <f>'[1]Summary'!A63</f>
        <v>0</v>
      </c>
      <c r="S2" s="4"/>
      <c r="T2" s="4"/>
      <c r="U2" s="4"/>
      <c r="V2" s="4"/>
      <c r="W2" s="5">
        <f>'[1]Summary'!A75</f>
        <v>0</v>
      </c>
      <c r="X2" s="5"/>
      <c r="Y2" s="5"/>
      <c r="Z2" s="5"/>
      <c r="AA2" s="5"/>
      <c r="AB2" s="6">
        <f>'[1]Summary'!A87</f>
        <v>0</v>
      </c>
      <c r="AC2" s="6"/>
      <c r="AD2" s="6"/>
      <c r="AE2" s="6"/>
      <c r="AF2" s="6"/>
      <c r="AG2" s="6"/>
      <c r="AH2" s="7">
        <f>'[1]Summary'!A100</f>
        <v>0</v>
      </c>
      <c r="AI2" s="7"/>
      <c r="AJ2" s="7"/>
      <c r="AK2" s="7"/>
      <c r="AL2" s="7"/>
      <c r="AM2" s="7"/>
      <c r="AN2" s="7"/>
      <c r="AO2" s="7"/>
      <c r="AP2" s="8">
        <f>'[1]Summary'!A115</f>
        <v>0</v>
      </c>
      <c r="AQ2" s="8"/>
      <c r="AR2" s="8"/>
      <c r="AS2" s="8"/>
      <c r="AT2" s="8"/>
      <c r="AU2" s="9">
        <f>'[1]Summary'!A127</f>
        <v>0</v>
      </c>
      <c r="AV2" s="9"/>
      <c r="AW2" s="9"/>
      <c r="AX2" s="9"/>
      <c r="AY2" s="9"/>
      <c r="AZ2" s="9"/>
      <c r="BA2" s="9"/>
      <c r="BB2" s="10">
        <f>'[1]Summary'!A141</f>
        <v>0</v>
      </c>
      <c r="BC2" s="10"/>
      <c r="BD2" s="10"/>
      <c r="BE2" s="10"/>
      <c r="BF2" s="10"/>
      <c r="BG2" s="11">
        <f>'[1]Summary'!A153</f>
        <v>0</v>
      </c>
      <c r="BH2" s="11"/>
      <c r="BI2" s="11"/>
      <c r="BJ2" s="11"/>
      <c r="BK2" s="11"/>
      <c r="BL2" s="11"/>
      <c r="BM2" s="12">
        <f>'[1]Summary'!A166</f>
        <v>0</v>
      </c>
      <c r="BN2" s="12"/>
      <c r="BO2" s="12"/>
    </row>
    <row r="3" spans="4:70" s="13" customFormat="1" ht="25.5" customHeight="1">
      <c r="D3" s="14"/>
      <c r="E3" s="2" t="s">
        <v>1</v>
      </c>
      <c r="F3" s="2"/>
      <c r="G3" s="2"/>
      <c r="H3" s="2"/>
      <c r="I3" s="2"/>
      <c r="J3" s="2"/>
      <c r="K3" s="2"/>
      <c r="L3" s="2"/>
      <c r="M3" s="15" t="s">
        <v>2</v>
      </c>
      <c r="N3" s="15"/>
      <c r="O3" s="15"/>
      <c r="P3" s="15"/>
      <c r="Q3" s="15"/>
      <c r="R3" s="16" t="s">
        <v>3</v>
      </c>
      <c r="S3" s="16"/>
      <c r="T3" s="16"/>
      <c r="U3" s="16"/>
      <c r="V3" s="16"/>
      <c r="W3" s="17" t="s">
        <v>4</v>
      </c>
      <c r="X3" s="17"/>
      <c r="Y3" s="17"/>
      <c r="Z3" s="17"/>
      <c r="AA3" s="17"/>
      <c r="AB3" s="18" t="s">
        <v>5</v>
      </c>
      <c r="AC3" s="18"/>
      <c r="AD3" s="18"/>
      <c r="AE3" s="18"/>
      <c r="AF3" s="18"/>
      <c r="AG3" s="18"/>
      <c r="AH3" s="19" t="s">
        <v>6</v>
      </c>
      <c r="AI3" s="19"/>
      <c r="AJ3" s="19"/>
      <c r="AK3" s="19"/>
      <c r="AL3" s="19"/>
      <c r="AM3" s="19"/>
      <c r="AN3" s="19"/>
      <c r="AO3" s="19"/>
      <c r="AP3" s="20" t="s">
        <v>7</v>
      </c>
      <c r="AQ3" s="20"/>
      <c r="AR3" s="20"/>
      <c r="AS3" s="20"/>
      <c r="AT3" s="20"/>
      <c r="AU3" s="21" t="s">
        <v>8</v>
      </c>
      <c r="AV3" s="21"/>
      <c r="AW3" s="21"/>
      <c r="AX3" s="21"/>
      <c r="AY3" s="21"/>
      <c r="AZ3" s="21"/>
      <c r="BA3" s="21"/>
      <c r="BB3" s="22" t="s">
        <v>9</v>
      </c>
      <c r="BC3" s="22"/>
      <c r="BD3" s="22"/>
      <c r="BE3" s="22"/>
      <c r="BF3" s="22"/>
      <c r="BG3" s="23" t="s">
        <v>10</v>
      </c>
      <c r="BH3" s="23"/>
      <c r="BI3" s="23"/>
      <c r="BJ3" s="23"/>
      <c r="BK3" s="23"/>
      <c r="BL3" s="23"/>
      <c r="BM3" s="24" t="s">
        <v>11</v>
      </c>
      <c r="BN3" s="24"/>
      <c r="BO3" s="24"/>
      <c r="BR3" s="25"/>
    </row>
    <row r="4" spans="1:68" ht="46.5">
      <c r="A4" s="26" t="s">
        <v>12</v>
      </c>
      <c r="B4" s="26" t="s">
        <v>13</v>
      </c>
      <c r="C4" s="26" t="s">
        <v>14</v>
      </c>
      <c r="D4" s="27" t="s">
        <v>15</v>
      </c>
      <c r="E4" s="28"/>
      <c r="F4" s="29" t="s">
        <v>16</v>
      </c>
      <c r="G4" s="29"/>
      <c r="H4" s="29"/>
      <c r="I4" s="30"/>
      <c r="J4" s="30"/>
      <c r="K4" s="31"/>
      <c r="L4" s="32" t="s">
        <v>0</v>
      </c>
      <c r="M4" s="33" t="s">
        <v>17</v>
      </c>
      <c r="N4" s="34" t="s">
        <v>18</v>
      </c>
      <c r="O4" s="35" t="s">
        <v>19</v>
      </c>
      <c r="P4" s="33" t="s">
        <v>20</v>
      </c>
      <c r="Q4" s="34" t="s">
        <v>21</v>
      </c>
      <c r="R4" s="36" t="s">
        <v>22</v>
      </c>
      <c r="S4" s="37" t="s">
        <v>23</v>
      </c>
      <c r="T4" s="37" t="s">
        <v>24</v>
      </c>
      <c r="U4" s="38" t="s">
        <v>20</v>
      </c>
      <c r="V4" s="39" t="s">
        <v>21</v>
      </c>
      <c r="W4" s="40" t="s">
        <v>25</v>
      </c>
      <c r="X4" s="41" t="s">
        <v>26</v>
      </c>
      <c r="Y4" s="41" t="s">
        <v>27</v>
      </c>
      <c r="Z4" s="42" t="s">
        <v>20</v>
      </c>
      <c r="AA4" s="43" t="s">
        <v>21</v>
      </c>
      <c r="AB4" s="44" t="s">
        <v>28</v>
      </c>
      <c r="AC4" s="45" t="s">
        <v>29</v>
      </c>
      <c r="AD4" s="45" t="s">
        <v>30</v>
      </c>
      <c r="AE4" s="45" t="s">
        <v>23</v>
      </c>
      <c r="AF4" s="45" t="s">
        <v>31</v>
      </c>
      <c r="AG4" s="46" t="s">
        <v>32</v>
      </c>
      <c r="AH4" s="47" t="s">
        <v>33</v>
      </c>
      <c r="AI4" s="48" t="s">
        <v>34</v>
      </c>
      <c r="AJ4" s="48" t="s">
        <v>35</v>
      </c>
      <c r="AK4" s="48" t="s">
        <v>36</v>
      </c>
      <c r="AL4" s="48" t="s">
        <v>37</v>
      </c>
      <c r="AM4" s="48" t="s">
        <v>38</v>
      </c>
      <c r="AN4" s="49" t="s">
        <v>39</v>
      </c>
      <c r="AO4" s="50" t="s">
        <v>32</v>
      </c>
      <c r="AP4" s="51" t="s">
        <v>40</v>
      </c>
      <c r="AQ4" s="52" t="s">
        <v>41</v>
      </c>
      <c r="AR4" s="52" t="s">
        <v>42</v>
      </c>
      <c r="AS4" s="52" t="s">
        <v>43</v>
      </c>
      <c r="AT4" s="53" t="s">
        <v>44</v>
      </c>
      <c r="AU4" s="54" t="s">
        <v>45</v>
      </c>
      <c r="AV4" s="54" t="s">
        <v>46</v>
      </c>
      <c r="AW4" s="54" t="s">
        <v>47</v>
      </c>
      <c r="AX4" s="54" t="s">
        <v>48</v>
      </c>
      <c r="AY4" s="55" t="s">
        <v>49</v>
      </c>
      <c r="AZ4" s="55" t="s">
        <v>20</v>
      </c>
      <c r="BA4" s="56" t="s">
        <v>32</v>
      </c>
      <c r="BB4" s="57" t="s">
        <v>50</v>
      </c>
      <c r="BC4" s="58" t="s">
        <v>51</v>
      </c>
      <c r="BD4" s="58" t="s">
        <v>52</v>
      </c>
      <c r="BE4" s="58" t="s">
        <v>20</v>
      </c>
      <c r="BF4" s="59" t="s">
        <v>32</v>
      </c>
      <c r="BG4" s="60" t="s">
        <v>53</v>
      </c>
      <c r="BH4" s="61" t="s">
        <v>54</v>
      </c>
      <c r="BI4" s="61" t="s">
        <v>55</v>
      </c>
      <c r="BJ4" s="62" t="s">
        <v>56</v>
      </c>
      <c r="BK4" s="62" t="s">
        <v>20</v>
      </c>
      <c r="BL4" s="63" t="s">
        <v>32</v>
      </c>
      <c r="BM4" s="64" t="s">
        <v>57</v>
      </c>
      <c r="BN4" s="65" t="s">
        <v>58</v>
      </c>
      <c r="BO4" s="66" t="s">
        <v>32</v>
      </c>
      <c r="BP4" s="25"/>
    </row>
    <row r="5" spans="1:67" s="82" customFormat="1" ht="24">
      <c r="A5" s="67" t="s">
        <v>59</v>
      </c>
      <c r="B5" s="67" t="s">
        <v>60</v>
      </c>
      <c r="C5" s="67" t="s">
        <v>61</v>
      </c>
      <c r="D5" s="68" t="s">
        <v>62</v>
      </c>
      <c r="E5" s="69">
        <v>25</v>
      </c>
      <c r="F5" s="70" t="s">
        <v>63</v>
      </c>
      <c r="G5" s="70"/>
      <c r="H5" s="70"/>
      <c r="I5" s="71"/>
      <c r="J5" s="71"/>
      <c r="K5" s="72"/>
      <c r="L5" s="73">
        <f aca="true" t="shared" si="0" ref="L5:L7">SUM(E5:K5)</f>
        <v>25</v>
      </c>
      <c r="M5" s="74">
        <f aca="true" t="shared" si="1" ref="M5:M7">L5</f>
        <v>25</v>
      </c>
      <c r="N5" s="75"/>
      <c r="O5" s="75"/>
      <c r="P5" s="75"/>
      <c r="Q5" s="76"/>
      <c r="R5" s="74">
        <f aca="true" t="shared" si="2" ref="R5:R6">L5</f>
        <v>25</v>
      </c>
      <c r="S5" s="75"/>
      <c r="T5" s="75"/>
      <c r="U5" s="75"/>
      <c r="V5" s="76"/>
      <c r="W5" s="74">
        <v>20</v>
      </c>
      <c r="X5" s="75">
        <v>5</v>
      </c>
      <c r="Y5" s="75"/>
      <c r="Z5" s="75"/>
      <c r="AA5" s="76"/>
      <c r="AB5" s="74">
        <v>25</v>
      </c>
      <c r="AC5" s="75"/>
      <c r="AD5" s="75"/>
      <c r="AE5" s="75"/>
      <c r="AF5" s="75"/>
      <c r="AG5" s="77"/>
      <c r="AH5" s="74"/>
      <c r="AI5" s="75"/>
      <c r="AJ5" s="75"/>
      <c r="AK5" s="75">
        <f>L5</f>
        <v>25</v>
      </c>
      <c r="AL5" s="75"/>
      <c r="AM5" s="75"/>
      <c r="AN5" s="75"/>
      <c r="AO5" s="77"/>
      <c r="AP5" s="78">
        <f aca="true" t="shared" si="3" ref="AP5:AP7">L5</f>
        <v>25</v>
      </c>
      <c r="AQ5" s="75"/>
      <c r="AR5" s="75"/>
      <c r="AS5" s="75"/>
      <c r="AT5" s="79"/>
      <c r="AU5" s="78"/>
      <c r="AV5" s="75">
        <v>11</v>
      </c>
      <c r="AW5" s="75">
        <v>9</v>
      </c>
      <c r="AX5" s="75">
        <v>5</v>
      </c>
      <c r="AY5" s="75"/>
      <c r="AZ5" s="75"/>
      <c r="BA5" s="77"/>
      <c r="BB5" s="78"/>
      <c r="BC5" s="75">
        <v>4</v>
      </c>
      <c r="BD5" s="75">
        <v>21</v>
      </c>
      <c r="BE5" s="75"/>
      <c r="BF5" s="77"/>
      <c r="BG5" s="78"/>
      <c r="BH5" s="75"/>
      <c r="BI5" s="75"/>
      <c r="BJ5" s="75">
        <f>L5</f>
        <v>25</v>
      </c>
      <c r="BK5" s="75"/>
      <c r="BL5" s="77"/>
      <c r="BM5" s="80"/>
      <c r="BN5" s="81"/>
      <c r="BO5" s="77">
        <f>L5</f>
        <v>25</v>
      </c>
    </row>
    <row r="6" spans="1:67" s="82" customFormat="1" ht="24">
      <c r="A6" s="83" t="s">
        <v>59</v>
      </c>
      <c r="B6" s="83" t="s">
        <v>64</v>
      </c>
      <c r="C6" s="83" t="s">
        <v>65</v>
      </c>
      <c r="D6" s="68" t="s">
        <v>62</v>
      </c>
      <c r="E6" s="84">
        <v>20</v>
      </c>
      <c r="F6" s="85" t="s">
        <v>66</v>
      </c>
      <c r="G6" s="85"/>
      <c r="H6" s="85"/>
      <c r="I6" s="85"/>
      <c r="J6" s="71"/>
      <c r="K6" s="72"/>
      <c r="L6" s="73">
        <f t="shared" si="0"/>
        <v>20</v>
      </c>
      <c r="M6" s="86">
        <f t="shared" si="1"/>
        <v>20</v>
      </c>
      <c r="N6" s="87"/>
      <c r="O6" s="87"/>
      <c r="P6" s="87"/>
      <c r="Q6" s="88"/>
      <c r="R6" s="89">
        <f t="shared" si="2"/>
        <v>20</v>
      </c>
      <c r="S6" s="87"/>
      <c r="T6" s="87"/>
      <c r="U6" s="87"/>
      <c r="V6" s="90"/>
      <c r="W6" s="89">
        <f>L6</f>
        <v>20</v>
      </c>
      <c r="X6" s="87"/>
      <c r="Y6" s="87"/>
      <c r="Z6" s="87"/>
      <c r="AA6" s="90"/>
      <c r="AB6" s="89"/>
      <c r="AC6" s="87">
        <f>L6</f>
        <v>20</v>
      </c>
      <c r="AD6" s="87"/>
      <c r="AE6" s="87"/>
      <c r="AF6" s="87"/>
      <c r="AG6" s="91"/>
      <c r="AH6" s="89"/>
      <c r="AI6" s="87"/>
      <c r="AJ6" s="87"/>
      <c r="AK6" s="87"/>
      <c r="AL6" s="87">
        <f>L6</f>
        <v>20</v>
      </c>
      <c r="AM6" s="87"/>
      <c r="AN6" s="87"/>
      <c r="AO6" s="91"/>
      <c r="AP6" s="89">
        <f t="shared" si="3"/>
        <v>20</v>
      </c>
      <c r="AQ6" s="87"/>
      <c r="AR6" s="87"/>
      <c r="AS6" s="87"/>
      <c r="AT6" s="90"/>
      <c r="AU6" s="89"/>
      <c r="AV6" s="87">
        <v>6</v>
      </c>
      <c r="AW6" s="87">
        <v>14</v>
      </c>
      <c r="AX6" s="87"/>
      <c r="AY6" s="87"/>
      <c r="AZ6" s="87"/>
      <c r="BA6" s="92"/>
      <c r="BB6" s="89"/>
      <c r="BC6" s="87"/>
      <c r="BD6" s="87">
        <v>20</v>
      </c>
      <c r="BE6" s="87"/>
      <c r="BF6" s="92"/>
      <c r="BG6" s="86">
        <f aca="true" t="shared" si="4" ref="BG6:BG7">L6</f>
        <v>20</v>
      </c>
      <c r="BH6" s="87"/>
      <c r="BI6" s="87"/>
      <c r="BJ6" s="87"/>
      <c r="BK6" s="87"/>
      <c r="BL6" s="91"/>
      <c r="BM6" s="93">
        <f>L6</f>
        <v>20</v>
      </c>
      <c r="BN6" s="94"/>
      <c r="BO6" s="91"/>
    </row>
    <row r="7" spans="1:67" s="82" customFormat="1" ht="36">
      <c r="A7" s="83" t="s">
        <v>59</v>
      </c>
      <c r="B7" s="83" t="s">
        <v>67</v>
      </c>
      <c r="C7" s="83" t="s">
        <v>65</v>
      </c>
      <c r="D7" s="68" t="s">
        <v>62</v>
      </c>
      <c r="E7" s="84">
        <v>1</v>
      </c>
      <c r="F7" s="85" t="s">
        <v>66</v>
      </c>
      <c r="G7" s="85"/>
      <c r="H7" s="85"/>
      <c r="I7" s="85"/>
      <c r="J7" s="71"/>
      <c r="K7" s="72"/>
      <c r="L7" s="73">
        <f t="shared" si="0"/>
        <v>1</v>
      </c>
      <c r="M7" s="86">
        <f t="shared" si="1"/>
        <v>1</v>
      </c>
      <c r="N7" s="87"/>
      <c r="O7" s="87"/>
      <c r="P7" s="87"/>
      <c r="Q7" s="88"/>
      <c r="R7" s="89"/>
      <c r="S7" s="87"/>
      <c r="T7" s="87">
        <f>L7</f>
        <v>1</v>
      </c>
      <c r="U7" s="87"/>
      <c r="V7" s="90"/>
      <c r="W7" s="89"/>
      <c r="X7" s="87"/>
      <c r="Y7" s="87"/>
      <c r="Z7" s="87">
        <f>L7</f>
        <v>1</v>
      </c>
      <c r="AA7" s="90"/>
      <c r="AB7" s="89"/>
      <c r="AC7" s="87"/>
      <c r="AD7" s="87"/>
      <c r="AE7" s="87"/>
      <c r="AF7" s="87">
        <f>L7</f>
        <v>1</v>
      </c>
      <c r="AG7" s="91"/>
      <c r="AH7" s="89"/>
      <c r="AI7" s="87"/>
      <c r="AJ7" s="87"/>
      <c r="AK7" s="87"/>
      <c r="AL7" s="87"/>
      <c r="AM7" s="87"/>
      <c r="AN7" s="87">
        <f>L7</f>
        <v>1</v>
      </c>
      <c r="AO7" s="91"/>
      <c r="AP7" s="89">
        <f t="shared" si="3"/>
        <v>1</v>
      </c>
      <c r="AQ7" s="87"/>
      <c r="AR7" s="87"/>
      <c r="AS7" s="87"/>
      <c r="AT7" s="90"/>
      <c r="AU7" s="89"/>
      <c r="AV7" s="87">
        <f>L7</f>
        <v>1</v>
      </c>
      <c r="AW7" s="87"/>
      <c r="AX7" s="87"/>
      <c r="AY7" s="87"/>
      <c r="AZ7" s="87"/>
      <c r="BA7" s="91"/>
      <c r="BB7" s="89"/>
      <c r="BC7" s="87">
        <f>L7</f>
        <v>1</v>
      </c>
      <c r="BD7" s="87"/>
      <c r="BE7" s="87"/>
      <c r="BF7" s="91"/>
      <c r="BG7" s="86">
        <f t="shared" si="4"/>
        <v>1</v>
      </c>
      <c r="BH7" s="87"/>
      <c r="BI7" s="87"/>
      <c r="BJ7" s="87"/>
      <c r="BK7" s="87"/>
      <c r="BL7" s="91"/>
      <c r="BM7" s="93"/>
      <c r="BN7" s="94"/>
      <c r="BO7" s="91"/>
    </row>
    <row r="8" spans="12:67" ht="12.75">
      <c r="L8">
        <f>SUM(L5:L7)</f>
        <v>46</v>
      </c>
      <c r="M8">
        <f>SUM(M5:M7)</f>
        <v>46</v>
      </c>
      <c r="W8">
        <f>SUM(W5:W7)</f>
        <v>40</v>
      </c>
      <c r="X8">
        <f>SUM(X5:X7)</f>
        <v>5</v>
      </c>
      <c r="Y8">
        <f>SUM(Y5:Y7)</f>
        <v>0</v>
      </c>
      <c r="Z8">
        <f>SUM(Z5:Z7)</f>
        <v>1</v>
      </c>
      <c r="AA8">
        <f>SUM(AA5:AA7)</f>
        <v>0</v>
      </c>
      <c r="AB8">
        <f>SUM(AB5:AB7)</f>
        <v>25</v>
      </c>
      <c r="AC8">
        <f>SUM(AC5:AC7)</f>
        <v>20</v>
      </c>
      <c r="AD8">
        <f>SUM(AD5:AD7)</f>
        <v>0</v>
      </c>
      <c r="AE8">
        <f>SUM(AE5:AE7)</f>
        <v>0</v>
      </c>
      <c r="AF8">
        <f>SUM(AF5:AF7)</f>
        <v>1</v>
      </c>
      <c r="AG8">
        <f>SUM(AG5:AG7)</f>
        <v>0</v>
      </c>
      <c r="AV8">
        <f>SUM(AV5:AV7)</f>
        <v>18</v>
      </c>
      <c r="AW8">
        <f>SUM(AW5:AW7)</f>
        <v>23</v>
      </c>
      <c r="AX8">
        <f>SUM(AX5:AX7)</f>
        <v>5</v>
      </c>
      <c r="BC8">
        <f>SUM(BC5:BC7)</f>
        <v>5</v>
      </c>
      <c r="BD8">
        <f>SUM(BD5:BD7)</f>
        <v>41</v>
      </c>
      <c r="BG8">
        <f>SUM(BG5:BG7)</f>
        <v>21</v>
      </c>
      <c r="BH8">
        <f>SUM(BH5:BH7)</f>
        <v>0</v>
      </c>
      <c r="BI8">
        <f>SUM(BI5:BI7)</f>
        <v>0</v>
      </c>
      <c r="BJ8">
        <f>SUM(BJ5:BJ7)</f>
        <v>25</v>
      </c>
      <c r="BK8">
        <f>SUM(BK5:BK7)</f>
        <v>0</v>
      </c>
      <c r="BL8">
        <f>SUM(BL5:BL7)</f>
        <v>0</v>
      </c>
      <c r="BM8">
        <f>SUM(BM5:BM7)</f>
        <v>20</v>
      </c>
      <c r="BN8">
        <f>SUM(BN5:BN7)</f>
        <v>0</v>
      </c>
      <c r="BO8">
        <f>SUM(BO5:BO7)</f>
        <v>25</v>
      </c>
    </row>
    <row r="9" spans="1:67" ht="24">
      <c r="A9" s="83" t="s">
        <v>68</v>
      </c>
      <c r="B9" s="83" t="s">
        <v>69</v>
      </c>
      <c r="C9" s="83" t="s">
        <v>70</v>
      </c>
      <c r="D9" s="95" t="s">
        <v>71</v>
      </c>
      <c r="E9" s="84">
        <v>7</v>
      </c>
      <c r="F9" s="85" t="s">
        <v>72</v>
      </c>
      <c r="G9" s="85"/>
      <c r="H9" s="85"/>
      <c r="I9" s="85"/>
      <c r="J9" s="71"/>
      <c r="K9" s="72"/>
      <c r="L9" s="73">
        <f aca="true" t="shared" si="5" ref="L9:L14">SUM(E9:K9)</f>
        <v>7</v>
      </c>
      <c r="M9" s="86">
        <f aca="true" t="shared" si="6" ref="M9:M14">L9</f>
        <v>7</v>
      </c>
      <c r="N9" s="87"/>
      <c r="O9" s="87"/>
      <c r="P9" s="87"/>
      <c r="Q9" s="90"/>
      <c r="R9" s="86">
        <f aca="true" t="shared" si="7" ref="R9:R13">L9</f>
        <v>7</v>
      </c>
      <c r="S9" s="87"/>
      <c r="T9" s="87"/>
      <c r="U9" s="87"/>
      <c r="V9" s="90"/>
      <c r="W9" s="86">
        <v>4</v>
      </c>
      <c r="X9" s="87"/>
      <c r="Y9" s="87">
        <v>3</v>
      </c>
      <c r="Z9" s="87"/>
      <c r="AA9" s="90"/>
      <c r="AB9" s="86"/>
      <c r="AC9" s="87">
        <f aca="true" t="shared" si="8" ref="AC9:AC10">L9</f>
        <v>7</v>
      </c>
      <c r="AD9" s="87"/>
      <c r="AE9" s="87"/>
      <c r="AF9" s="87"/>
      <c r="AG9" s="91"/>
      <c r="AH9" s="86"/>
      <c r="AI9" s="87"/>
      <c r="AJ9" s="87"/>
      <c r="AK9" s="87">
        <f>L9</f>
        <v>7</v>
      </c>
      <c r="AL9" s="87"/>
      <c r="AM9" s="87"/>
      <c r="AN9" s="87"/>
      <c r="AO9" s="91"/>
      <c r="AP9" s="89">
        <f aca="true" t="shared" si="9" ref="AP9:AP13">L9</f>
        <v>7</v>
      </c>
      <c r="AQ9" s="87"/>
      <c r="AR9" s="87"/>
      <c r="AS9" s="87"/>
      <c r="AT9" s="88"/>
      <c r="AU9" s="89"/>
      <c r="AV9" s="87">
        <v>5</v>
      </c>
      <c r="AW9" s="87">
        <v>2</v>
      </c>
      <c r="AX9" s="87"/>
      <c r="AY9" s="87"/>
      <c r="AZ9" s="87"/>
      <c r="BA9" s="91"/>
      <c r="BB9" s="89"/>
      <c r="BC9" s="87"/>
      <c r="BD9" s="87">
        <v>7</v>
      </c>
      <c r="BE9" s="87"/>
      <c r="BF9" s="91"/>
      <c r="BG9" s="89"/>
      <c r="BH9" s="87"/>
      <c r="BI9" s="87"/>
      <c r="BJ9" s="87">
        <f aca="true" t="shared" si="10" ref="BJ9:BJ11">L9</f>
        <v>7</v>
      </c>
      <c r="BK9" s="87"/>
      <c r="BL9" s="91"/>
      <c r="BM9" s="96">
        <v>4</v>
      </c>
      <c r="BN9" s="96"/>
      <c r="BO9" s="91"/>
    </row>
    <row r="10" spans="1:67" ht="24">
      <c r="A10" s="83" t="s">
        <v>68</v>
      </c>
      <c r="B10" s="83" t="s">
        <v>73</v>
      </c>
      <c r="C10" s="83" t="s">
        <v>65</v>
      </c>
      <c r="D10" s="95" t="s">
        <v>71</v>
      </c>
      <c r="E10" s="84">
        <v>28</v>
      </c>
      <c r="F10" s="85" t="s">
        <v>72</v>
      </c>
      <c r="G10" s="85"/>
      <c r="H10" s="85"/>
      <c r="I10" s="85"/>
      <c r="J10" s="71"/>
      <c r="K10" s="72"/>
      <c r="L10" s="73">
        <f t="shared" si="5"/>
        <v>28</v>
      </c>
      <c r="M10" s="86">
        <f t="shared" si="6"/>
        <v>28</v>
      </c>
      <c r="N10" s="87"/>
      <c r="O10" s="87"/>
      <c r="P10" s="87"/>
      <c r="Q10" s="90"/>
      <c r="R10" s="86">
        <f t="shared" si="7"/>
        <v>28</v>
      </c>
      <c r="S10" s="87"/>
      <c r="T10" s="87"/>
      <c r="U10" s="87"/>
      <c r="V10" s="90"/>
      <c r="W10" s="86">
        <v>21</v>
      </c>
      <c r="X10" s="87"/>
      <c r="Y10" s="87">
        <v>7</v>
      </c>
      <c r="Z10" s="87"/>
      <c r="AA10" s="90"/>
      <c r="AB10" s="86"/>
      <c r="AC10" s="87">
        <f t="shared" si="8"/>
        <v>28</v>
      </c>
      <c r="AD10" s="87"/>
      <c r="AE10" s="87"/>
      <c r="AF10" s="87"/>
      <c r="AG10" s="91"/>
      <c r="AH10" s="86"/>
      <c r="AI10" s="87"/>
      <c r="AJ10" s="87"/>
      <c r="AK10" s="87"/>
      <c r="AL10" s="87">
        <f>L10</f>
        <v>28</v>
      </c>
      <c r="AM10" s="87"/>
      <c r="AN10" s="87"/>
      <c r="AO10" s="91"/>
      <c r="AP10" s="89">
        <f t="shared" si="9"/>
        <v>28</v>
      </c>
      <c r="AQ10" s="87"/>
      <c r="AR10" s="87"/>
      <c r="AS10" s="87"/>
      <c r="AT10" s="88"/>
      <c r="AU10" s="89"/>
      <c r="AV10" s="87">
        <v>15</v>
      </c>
      <c r="AW10" s="87">
        <v>11</v>
      </c>
      <c r="AX10" s="87">
        <v>2</v>
      </c>
      <c r="AY10" s="87"/>
      <c r="AZ10" s="87"/>
      <c r="BA10" s="91"/>
      <c r="BB10" s="89"/>
      <c r="BC10" s="87">
        <v>15</v>
      </c>
      <c r="BD10" s="87">
        <v>13</v>
      </c>
      <c r="BE10" s="87"/>
      <c r="BF10" s="91"/>
      <c r="BG10" s="89"/>
      <c r="BH10" s="87"/>
      <c r="BI10" s="87"/>
      <c r="BJ10" s="87">
        <f t="shared" si="10"/>
        <v>28</v>
      </c>
      <c r="BK10" s="87"/>
      <c r="BL10" s="91"/>
      <c r="BM10" s="96">
        <v>6</v>
      </c>
      <c r="BN10" s="96"/>
      <c r="BO10" s="91"/>
    </row>
    <row r="11" spans="1:67" s="82" customFormat="1" ht="24">
      <c r="A11" s="67" t="s">
        <v>59</v>
      </c>
      <c r="B11" s="67" t="s">
        <v>60</v>
      </c>
      <c r="C11" s="67" t="s">
        <v>61</v>
      </c>
      <c r="D11" s="95" t="s">
        <v>71</v>
      </c>
      <c r="E11" s="69">
        <v>4</v>
      </c>
      <c r="F11" s="70" t="s">
        <v>63</v>
      </c>
      <c r="G11" s="70"/>
      <c r="H11" s="70"/>
      <c r="I11" s="71"/>
      <c r="J11" s="71"/>
      <c r="K11" s="72"/>
      <c r="L11" s="73">
        <f t="shared" si="5"/>
        <v>4</v>
      </c>
      <c r="M11" s="74">
        <f t="shared" si="6"/>
        <v>4</v>
      </c>
      <c r="N11" s="75"/>
      <c r="O11" s="75"/>
      <c r="P11" s="75"/>
      <c r="Q11" s="76"/>
      <c r="R11" s="74">
        <f t="shared" si="7"/>
        <v>4</v>
      </c>
      <c r="S11" s="75"/>
      <c r="T11" s="75"/>
      <c r="U11" s="75"/>
      <c r="V11" s="76"/>
      <c r="W11" s="74">
        <v>1</v>
      </c>
      <c r="X11" s="75"/>
      <c r="Y11" s="75">
        <v>3</v>
      </c>
      <c r="Z11" s="75"/>
      <c r="AA11" s="76"/>
      <c r="AB11" s="74">
        <f>L11</f>
        <v>4</v>
      </c>
      <c r="AC11" s="75"/>
      <c r="AD11" s="75"/>
      <c r="AE11" s="75"/>
      <c r="AF11" s="75"/>
      <c r="AG11" s="77"/>
      <c r="AH11" s="74"/>
      <c r="AI11" s="75"/>
      <c r="AJ11" s="75"/>
      <c r="AK11" s="75">
        <f>L11</f>
        <v>4</v>
      </c>
      <c r="AL11" s="75"/>
      <c r="AM11" s="75"/>
      <c r="AN11" s="75"/>
      <c r="AO11" s="77"/>
      <c r="AP11" s="78">
        <f t="shared" si="9"/>
        <v>4</v>
      </c>
      <c r="AQ11" s="75"/>
      <c r="AR11" s="75"/>
      <c r="AS11" s="75"/>
      <c r="AT11" s="79"/>
      <c r="AU11" s="78"/>
      <c r="AV11" s="75">
        <v>4</v>
      </c>
      <c r="AW11" s="75"/>
      <c r="AX11" s="75"/>
      <c r="AY11" s="75"/>
      <c r="AZ11" s="75"/>
      <c r="BA11" s="77"/>
      <c r="BB11" s="78"/>
      <c r="BC11" s="75">
        <v>1</v>
      </c>
      <c r="BD11" s="75">
        <v>3</v>
      </c>
      <c r="BE11" s="75"/>
      <c r="BF11" s="77"/>
      <c r="BG11" s="78"/>
      <c r="BH11" s="75"/>
      <c r="BI11" s="75"/>
      <c r="BJ11" s="75">
        <f t="shared" si="10"/>
        <v>4</v>
      </c>
      <c r="BK11" s="75"/>
      <c r="BL11" s="77"/>
      <c r="BM11" s="80">
        <v>3</v>
      </c>
      <c r="BN11" s="81"/>
      <c r="BO11" s="77"/>
    </row>
    <row r="12" spans="1:67" s="82" customFormat="1" ht="24">
      <c r="A12" s="67" t="s">
        <v>59</v>
      </c>
      <c r="B12" s="67" t="s">
        <v>64</v>
      </c>
      <c r="C12" s="67" t="s">
        <v>65</v>
      </c>
      <c r="D12" s="95" t="s">
        <v>71</v>
      </c>
      <c r="E12" s="97">
        <v>23</v>
      </c>
      <c r="F12" s="70" t="s">
        <v>66</v>
      </c>
      <c r="G12" s="98"/>
      <c r="H12" s="98"/>
      <c r="I12" s="98"/>
      <c r="J12" s="71"/>
      <c r="K12" s="72"/>
      <c r="L12" s="73">
        <f t="shared" si="5"/>
        <v>23</v>
      </c>
      <c r="M12" s="74">
        <f t="shared" si="6"/>
        <v>23</v>
      </c>
      <c r="N12" s="75"/>
      <c r="O12" s="75"/>
      <c r="P12" s="75"/>
      <c r="Q12" s="79"/>
      <c r="R12" s="78">
        <f t="shared" si="7"/>
        <v>23</v>
      </c>
      <c r="S12" s="75"/>
      <c r="T12" s="75"/>
      <c r="U12" s="75"/>
      <c r="V12" s="76"/>
      <c r="W12" s="78">
        <f>L12</f>
        <v>23</v>
      </c>
      <c r="X12" s="75"/>
      <c r="Y12" s="75"/>
      <c r="Z12" s="75"/>
      <c r="AA12" s="76"/>
      <c r="AB12" s="78"/>
      <c r="AC12" s="75">
        <f aca="true" t="shared" si="11" ref="AC12:AC13">L12</f>
        <v>23</v>
      </c>
      <c r="AD12" s="75"/>
      <c r="AE12" s="75"/>
      <c r="AF12" s="75"/>
      <c r="AG12" s="77"/>
      <c r="AH12" s="78"/>
      <c r="AI12" s="75"/>
      <c r="AJ12" s="75"/>
      <c r="AK12" s="75"/>
      <c r="AL12" s="75">
        <f>L12</f>
        <v>23</v>
      </c>
      <c r="AM12" s="75"/>
      <c r="AN12" s="75"/>
      <c r="AO12" s="77"/>
      <c r="AP12" s="78">
        <f t="shared" si="9"/>
        <v>23</v>
      </c>
      <c r="AQ12" s="75"/>
      <c r="AR12" s="75"/>
      <c r="AS12" s="75"/>
      <c r="AT12" s="76"/>
      <c r="AU12" s="78"/>
      <c r="AV12" s="99">
        <v>10</v>
      </c>
      <c r="AW12" s="99">
        <v>11</v>
      </c>
      <c r="AX12" s="100">
        <v>2</v>
      </c>
      <c r="AY12" s="75"/>
      <c r="AZ12" s="75"/>
      <c r="BA12" s="101"/>
      <c r="BB12" s="78">
        <v>9</v>
      </c>
      <c r="BC12" s="75"/>
      <c r="BD12" s="75">
        <v>14</v>
      </c>
      <c r="BE12" s="75"/>
      <c r="BF12" s="77"/>
      <c r="BG12" s="74">
        <f>L12</f>
        <v>23</v>
      </c>
      <c r="BH12" s="75"/>
      <c r="BI12" s="75"/>
      <c r="BJ12" s="75"/>
      <c r="BK12" s="75"/>
      <c r="BL12" s="77"/>
      <c r="BM12" s="80">
        <f aca="true" t="shared" si="12" ref="BM12:BM13">L12</f>
        <v>23</v>
      </c>
      <c r="BN12" s="102"/>
      <c r="BO12" s="77"/>
    </row>
    <row r="13" spans="1:67" s="110" customFormat="1" ht="24">
      <c r="A13" s="103" t="s">
        <v>59</v>
      </c>
      <c r="B13" s="103" t="s">
        <v>74</v>
      </c>
      <c r="C13" s="103" t="s">
        <v>75</v>
      </c>
      <c r="D13" s="95" t="s">
        <v>71</v>
      </c>
      <c r="E13" s="84">
        <v>6</v>
      </c>
      <c r="F13" s="85" t="s">
        <v>66</v>
      </c>
      <c r="G13" s="85"/>
      <c r="H13" s="85"/>
      <c r="I13" s="85"/>
      <c r="J13" s="71"/>
      <c r="K13" s="72"/>
      <c r="L13" s="73">
        <f t="shared" si="5"/>
        <v>6</v>
      </c>
      <c r="M13" s="104">
        <f t="shared" si="6"/>
        <v>6</v>
      </c>
      <c r="N13" s="105"/>
      <c r="O13" s="105"/>
      <c r="P13" s="105"/>
      <c r="Q13" s="106"/>
      <c r="R13" s="84">
        <f t="shared" si="7"/>
        <v>6</v>
      </c>
      <c r="S13" s="105"/>
      <c r="T13" s="105"/>
      <c r="U13" s="105"/>
      <c r="V13" s="107"/>
      <c r="W13" s="84">
        <v>4</v>
      </c>
      <c r="X13" s="105"/>
      <c r="Y13" s="105">
        <v>2</v>
      </c>
      <c r="Z13" s="105"/>
      <c r="AA13" s="107"/>
      <c r="AB13" s="84"/>
      <c r="AC13" s="105">
        <f t="shared" si="11"/>
        <v>6</v>
      </c>
      <c r="AD13" s="105"/>
      <c r="AE13" s="105"/>
      <c r="AF13" s="105"/>
      <c r="AG13" s="92"/>
      <c r="AH13" s="84"/>
      <c r="AI13" s="105"/>
      <c r="AJ13" s="105"/>
      <c r="AK13" s="105">
        <f>L13</f>
        <v>6</v>
      </c>
      <c r="AL13" s="105"/>
      <c r="AM13" s="105"/>
      <c r="AN13" s="105"/>
      <c r="AO13" s="92"/>
      <c r="AP13" s="84">
        <f t="shared" si="9"/>
        <v>6</v>
      </c>
      <c r="AQ13" s="105"/>
      <c r="AR13" s="105"/>
      <c r="AS13" s="105"/>
      <c r="AT13" s="107"/>
      <c r="AU13" s="84"/>
      <c r="AV13" s="105">
        <v>1</v>
      </c>
      <c r="AW13" s="105">
        <v>1</v>
      </c>
      <c r="AX13" s="105">
        <v>4</v>
      </c>
      <c r="AY13" s="105"/>
      <c r="AZ13" s="105"/>
      <c r="BA13" s="92"/>
      <c r="BB13" s="84"/>
      <c r="BC13" s="105"/>
      <c r="BD13" s="105">
        <v>6</v>
      </c>
      <c r="BE13" s="105"/>
      <c r="BF13" s="92"/>
      <c r="BG13" s="104"/>
      <c r="BH13" s="105"/>
      <c r="BI13" s="105"/>
      <c r="BJ13" s="105">
        <f>L13</f>
        <v>6</v>
      </c>
      <c r="BK13" s="105"/>
      <c r="BL13" s="92"/>
      <c r="BM13" s="108">
        <f t="shared" si="12"/>
        <v>6</v>
      </c>
      <c r="BN13" s="109"/>
      <c r="BO13" s="92"/>
    </row>
    <row r="14" spans="1:67" s="82" customFormat="1" ht="24">
      <c r="A14" s="83" t="s">
        <v>59</v>
      </c>
      <c r="B14" s="83" t="s">
        <v>76</v>
      </c>
      <c r="C14" s="83" t="s">
        <v>65</v>
      </c>
      <c r="D14" s="95" t="s">
        <v>71</v>
      </c>
      <c r="E14" s="84">
        <v>1</v>
      </c>
      <c r="F14" s="111"/>
      <c r="G14" s="111"/>
      <c r="H14" s="111"/>
      <c r="I14" s="111"/>
      <c r="J14" s="71"/>
      <c r="K14" s="72"/>
      <c r="L14" s="73">
        <f t="shared" si="5"/>
        <v>1</v>
      </c>
      <c r="M14" s="86">
        <f t="shared" si="6"/>
        <v>1</v>
      </c>
      <c r="N14" s="87"/>
      <c r="O14" s="87"/>
      <c r="P14" s="87"/>
      <c r="Q14" s="88"/>
      <c r="R14" s="89"/>
      <c r="S14" s="87"/>
      <c r="T14" s="87">
        <f>L14</f>
        <v>1</v>
      </c>
      <c r="U14" s="87"/>
      <c r="V14" s="90"/>
      <c r="W14" s="89"/>
      <c r="X14" s="87"/>
      <c r="Y14" s="87"/>
      <c r="Z14" s="87">
        <f>L14</f>
        <v>1</v>
      </c>
      <c r="AA14" s="90"/>
      <c r="AB14" s="89"/>
      <c r="AC14" s="87"/>
      <c r="AD14" s="87"/>
      <c r="AE14" s="87"/>
      <c r="AF14" s="87">
        <f>L14</f>
        <v>1</v>
      </c>
      <c r="AG14" s="91"/>
      <c r="AH14" s="89"/>
      <c r="AI14" s="87"/>
      <c r="AJ14" s="87"/>
      <c r="AK14" s="87"/>
      <c r="AL14" s="87"/>
      <c r="AM14" s="87"/>
      <c r="AN14" s="87">
        <f>L14</f>
        <v>1</v>
      </c>
      <c r="AO14" s="91"/>
      <c r="AP14" s="89"/>
      <c r="AQ14" s="87">
        <f>L14</f>
        <v>1</v>
      </c>
      <c r="AR14" s="87"/>
      <c r="AS14" s="87"/>
      <c r="AT14" s="90"/>
      <c r="AU14" s="89"/>
      <c r="AV14" s="87">
        <f>L14</f>
        <v>1</v>
      </c>
      <c r="AW14" s="87"/>
      <c r="AX14" s="87"/>
      <c r="AY14" s="87"/>
      <c r="AZ14" s="87"/>
      <c r="BA14" s="91"/>
      <c r="BB14" s="89"/>
      <c r="BC14" s="87"/>
      <c r="BD14" s="87">
        <f>L14</f>
        <v>1</v>
      </c>
      <c r="BE14" s="87"/>
      <c r="BF14" s="91"/>
      <c r="BG14" s="86">
        <f>L14</f>
        <v>1</v>
      </c>
      <c r="BH14" s="87"/>
      <c r="BI14" s="87"/>
      <c r="BJ14" s="87"/>
      <c r="BK14" s="87"/>
      <c r="BL14" s="91"/>
      <c r="BM14" s="93"/>
      <c r="BN14" s="94"/>
      <c r="BO14" s="91"/>
    </row>
    <row r="15" spans="12:67" ht="12.75">
      <c r="L15">
        <f>SUM(L9:L14)</f>
        <v>69</v>
      </c>
      <c r="M15">
        <f>SUM(M9:M14)</f>
        <v>69</v>
      </c>
      <c r="W15">
        <f>SUM(W9:W14)</f>
        <v>53</v>
      </c>
      <c r="X15">
        <f>SUM(X9:X14)</f>
        <v>0</v>
      </c>
      <c r="Y15">
        <f>SUM(Y9:Y14)</f>
        <v>15</v>
      </c>
      <c r="Z15">
        <f>SUM(Z9:Z14)</f>
        <v>1</v>
      </c>
      <c r="AA15">
        <f>SUM(AA9:AA14)</f>
        <v>0</v>
      </c>
      <c r="AB15">
        <f>SUM(AB9:AB14)</f>
        <v>4</v>
      </c>
      <c r="AC15">
        <f>SUM(AC9:AC14)</f>
        <v>64</v>
      </c>
      <c r="AD15">
        <f>SUM(AD9:AD14)</f>
        <v>0</v>
      </c>
      <c r="AE15">
        <f>SUM(AE9:AE14)</f>
        <v>0</v>
      </c>
      <c r="AF15">
        <f>SUM(AF9:AF14)</f>
        <v>1</v>
      </c>
      <c r="AG15">
        <f>SUM(AG9:AG14)</f>
        <v>0</v>
      </c>
      <c r="AV15">
        <f>SUM(AV9:AV14)</f>
        <v>36</v>
      </c>
      <c r="AW15">
        <f>SUM(AW9:AW14)</f>
        <v>25</v>
      </c>
      <c r="AX15">
        <f>SUM(AX9:AX14)</f>
        <v>8</v>
      </c>
      <c r="BB15">
        <f>SUM(BB9:BB14)</f>
        <v>9</v>
      </c>
      <c r="BC15">
        <f>SUM(BC9:BC14)</f>
        <v>16</v>
      </c>
      <c r="BD15">
        <f>SUM(BD9:BD14)</f>
        <v>44</v>
      </c>
      <c r="BG15">
        <f>SUM(BG9:BG14)</f>
        <v>24</v>
      </c>
      <c r="BH15">
        <f>SUM(BH9:BH14)</f>
        <v>0</v>
      </c>
      <c r="BI15">
        <f>SUM(BI9:BI14)</f>
        <v>0</v>
      </c>
      <c r="BJ15">
        <f>SUM(BJ9:BJ14)</f>
        <v>45</v>
      </c>
      <c r="BK15">
        <f>SUM(BK9:BK14)</f>
        <v>0</v>
      </c>
      <c r="BL15">
        <f>SUM(BL9:BL14)</f>
        <v>0</v>
      </c>
      <c r="BM15">
        <f>SUM(BM9:BM14)</f>
        <v>42</v>
      </c>
      <c r="BN15">
        <f>SUM(BN9:BN14)</f>
        <v>0</v>
      </c>
      <c r="BO15">
        <f>SUM(BO9:BO14)</f>
        <v>0</v>
      </c>
    </row>
    <row r="16" spans="1:67" ht="24">
      <c r="A16" s="83" t="s">
        <v>59</v>
      </c>
      <c r="B16" s="83" t="s">
        <v>69</v>
      </c>
      <c r="C16" s="83" t="s">
        <v>70</v>
      </c>
      <c r="D16" s="95" t="s">
        <v>77</v>
      </c>
      <c r="E16" s="84">
        <v>3</v>
      </c>
      <c r="F16" s="112" t="s">
        <v>72</v>
      </c>
      <c r="G16" s="111"/>
      <c r="H16" s="111"/>
      <c r="I16" s="111"/>
      <c r="J16" s="71"/>
      <c r="K16" s="72"/>
      <c r="L16" s="73">
        <f aca="true" t="shared" si="13" ref="L16:L21">SUM(E16:K16)</f>
        <v>3</v>
      </c>
      <c r="M16" s="86">
        <f aca="true" t="shared" si="14" ref="M16:M21">L16</f>
        <v>3</v>
      </c>
      <c r="N16" s="87"/>
      <c r="O16" s="87"/>
      <c r="P16" s="87"/>
      <c r="Q16" s="90"/>
      <c r="R16" s="86">
        <f aca="true" t="shared" si="15" ref="R16:R20">L16</f>
        <v>3</v>
      </c>
      <c r="S16" s="87"/>
      <c r="T16" s="87"/>
      <c r="U16" s="87"/>
      <c r="V16" s="90"/>
      <c r="W16" s="86">
        <v>3</v>
      </c>
      <c r="X16" s="87"/>
      <c r="Y16" s="87"/>
      <c r="Z16" s="87"/>
      <c r="AA16" s="90"/>
      <c r="AB16" s="86"/>
      <c r="AC16" s="87">
        <f aca="true" t="shared" si="16" ref="AC16:AC19">L16</f>
        <v>3</v>
      </c>
      <c r="AD16" s="87"/>
      <c r="AE16" s="87"/>
      <c r="AF16" s="87"/>
      <c r="AG16" s="91"/>
      <c r="AH16" s="86"/>
      <c r="AI16" s="87"/>
      <c r="AJ16" s="87"/>
      <c r="AK16" s="87">
        <f>L16</f>
        <v>3</v>
      </c>
      <c r="AL16" s="87"/>
      <c r="AM16" s="87"/>
      <c r="AN16" s="87"/>
      <c r="AO16" s="91"/>
      <c r="AP16" s="89">
        <f aca="true" t="shared" si="17" ref="AP16:AP21">L16</f>
        <v>3</v>
      </c>
      <c r="AQ16" s="87"/>
      <c r="AR16" s="87"/>
      <c r="AS16" s="87"/>
      <c r="AT16" s="88"/>
      <c r="AU16" s="89"/>
      <c r="AV16" s="87">
        <v>1</v>
      </c>
      <c r="AW16" s="87">
        <v>2</v>
      </c>
      <c r="AX16" s="87"/>
      <c r="AY16" s="87"/>
      <c r="AZ16" s="87"/>
      <c r="BA16" s="91"/>
      <c r="BB16" s="89"/>
      <c r="BC16" s="87"/>
      <c r="BD16" s="87">
        <v>3</v>
      </c>
      <c r="BE16" s="87"/>
      <c r="BF16" s="91"/>
      <c r="BG16" s="89"/>
      <c r="BH16" s="87"/>
      <c r="BI16" s="87"/>
      <c r="BJ16" s="87">
        <f aca="true" t="shared" si="18" ref="BJ16:BJ18">L16</f>
        <v>3</v>
      </c>
      <c r="BK16" s="87"/>
      <c r="BL16" s="91"/>
      <c r="BM16" s="96">
        <v>3</v>
      </c>
      <c r="BN16" s="96"/>
      <c r="BO16" s="91"/>
    </row>
    <row r="17" spans="1:67" ht="24">
      <c r="A17" s="83" t="s">
        <v>59</v>
      </c>
      <c r="B17" s="83" t="s">
        <v>78</v>
      </c>
      <c r="C17" s="83" t="s">
        <v>65</v>
      </c>
      <c r="D17" s="95" t="s">
        <v>77</v>
      </c>
      <c r="E17" s="84">
        <v>13</v>
      </c>
      <c r="F17" s="112" t="s">
        <v>72</v>
      </c>
      <c r="G17" s="111"/>
      <c r="H17" s="111"/>
      <c r="I17" s="111"/>
      <c r="J17" s="71"/>
      <c r="K17" s="72"/>
      <c r="L17" s="73">
        <f t="shared" si="13"/>
        <v>13</v>
      </c>
      <c r="M17" s="86">
        <f t="shared" si="14"/>
        <v>13</v>
      </c>
      <c r="N17" s="87"/>
      <c r="O17" s="87"/>
      <c r="P17" s="87"/>
      <c r="Q17" s="90"/>
      <c r="R17" s="86">
        <f t="shared" si="15"/>
        <v>13</v>
      </c>
      <c r="S17" s="87"/>
      <c r="T17" s="87"/>
      <c r="U17" s="87"/>
      <c r="V17" s="90"/>
      <c r="W17" s="86">
        <v>7</v>
      </c>
      <c r="X17" s="87"/>
      <c r="Y17" s="87">
        <v>6</v>
      </c>
      <c r="Z17" s="87"/>
      <c r="AA17" s="90"/>
      <c r="AB17" s="86"/>
      <c r="AC17" s="87">
        <f t="shared" si="16"/>
        <v>13</v>
      </c>
      <c r="AD17" s="87"/>
      <c r="AE17" s="87"/>
      <c r="AF17" s="87"/>
      <c r="AG17" s="91"/>
      <c r="AH17" s="86"/>
      <c r="AI17" s="87"/>
      <c r="AJ17" s="87"/>
      <c r="AK17" s="87"/>
      <c r="AL17" s="87">
        <f>L17</f>
        <v>13</v>
      </c>
      <c r="AM17" s="87"/>
      <c r="AN17" s="87"/>
      <c r="AO17" s="91"/>
      <c r="AP17" s="89">
        <f t="shared" si="17"/>
        <v>13</v>
      </c>
      <c r="AQ17" s="87"/>
      <c r="AR17" s="87"/>
      <c r="AS17" s="87"/>
      <c r="AT17" s="88"/>
      <c r="AU17" s="89"/>
      <c r="AV17" s="87">
        <v>7</v>
      </c>
      <c r="AW17" s="87">
        <v>2</v>
      </c>
      <c r="AX17" s="87">
        <v>4</v>
      </c>
      <c r="AY17" s="87"/>
      <c r="AZ17" s="87"/>
      <c r="BA17" s="91"/>
      <c r="BB17" s="89"/>
      <c r="BC17" s="87">
        <v>1</v>
      </c>
      <c r="BD17" s="87">
        <v>12</v>
      </c>
      <c r="BE17" s="87"/>
      <c r="BF17" s="91"/>
      <c r="BG17" s="89"/>
      <c r="BH17" s="87"/>
      <c r="BI17" s="87"/>
      <c r="BJ17" s="87">
        <f t="shared" si="18"/>
        <v>13</v>
      </c>
      <c r="BK17" s="87"/>
      <c r="BL17" s="91"/>
      <c r="BM17" s="96"/>
      <c r="BN17" s="96"/>
      <c r="BO17" s="91">
        <f>L17</f>
        <v>13</v>
      </c>
    </row>
    <row r="18" spans="1:67" s="110" customFormat="1" ht="35.25">
      <c r="A18" s="103" t="s">
        <v>59</v>
      </c>
      <c r="B18" s="103" t="s">
        <v>79</v>
      </c>
      <c r="C18" s="103" t="s">
        <v>70</v>
      </c>
      <c r="D18" s="95" t="s">
        <v>77</v>
      </c>
      <c r="E18" s="84">
        <v>4</v>
      </c>
      <c r="F18" s="112" t="s">
        <v>63</v>
      </c>
      <c r="G18" s="111"/>
      <c r="H18" s="113"/>
      <c r="I18" s="113"/>
      <c r="J18" s="114"/>
      <c r="K18" s="115"/>
      <c r="L18" s="73">
        <f t="shared" si="13"/>
        <v>4</v>
      </c>
      <c r="M18" s="104">
        <f t="shared" si="14"/>
        <v>4</v>
      </c>
      <c r="N18" s="105"/>
      <c r="O18" s="105"/>
      <c r="P18" s="105"/>
      <c r="Q18" s="107"/>
      <c r="R18" s="104">
        <f t="shared" si="15"/>
        <v>4</v>
      </c>
      <c r="S18" s="105"/>
      <c r="T18" s="105"/>
      <c r="U18" s="105"/>
      <c r="V18" s="107"/>
      <c r="W18" s="104">
        <v>4</v>
      </c>
      <c r="X18" s="105"/>
      <c r="Y18" s="105"/>
      <c r="Z18" s="105"/>
      <c r="AA18" s="107"/>
      <c r="AB18" s="104"/>
      <c r="AC18" s="105">
        <f t="shared" si="16"/>
        <v>4</v>
      </c>
      <c r="AD18" s="105"/>
      <c r="AE18" s="105"/>
      <c r="AF18" s="105"/>
      <c r="AG18" s="92"/>
      <c r="AH18" s="104"/>
      <c r="AI18" s="105"/>
      <c r="AJ18" s="105"/>
      <c r="AK18" s="105">
        <f>L18</f>
        <v>4</v>
      </c>
      <c r="AL18" s="105"/>
      <c r="AM18" s="105"/>
      <c r="AN18" s="105"/>
      <c r="AO18" s="92"/>
      <c r="AP18" s="84">
        <f t="shared" si="17"/>
        <v>4</v>
      </c>
      <c r="AQ18" s="105"/>
      <c r="AR18" s="105"/>
      <c r="AS18" s="105"/>
      <c r="AT18" s="106"/>
      <c r="AU18" s="84"/>
      <c r="AV18" s="105">
        <v>4</v>
      </c>
      <c r="AW18" s="105"/>
      <c r="AX18" s="105"/>
      <c r="AY18" s="105"/>
      <c r="AZ18" s="105"/>
      <c r="BA18" s="92"/>
      <c r="BB18" s="84"/>
      <c r="BC18" s="105">
        <v>4</v>
      </c>
      <c r="BD18" s="105"/>
      <c r="BE18" s="105"/>
      <c r="BF18" s="92"/>
      <c r="BG18" s="84"/>
      <c r="BH18" s="105"/>
      <c r="BI18" s="105"/>
      <c r="BJ18" s="105">
        <f t="shared" si="18"/>
        <v>4</v>
      </c>
      <c r="BK18" s="105"/>
      <c r="BL18" s="92"/>
      <c r="BM18" s="108">
        <v>4</v>
      </c>
      <c r="BN18" s="109"/>
      <c r="BO18" s="92"/>
    </row>
    <row r="19" spans="1:67" ht="24">
      <c r="A19" s="83" t="s">
        <v>59</v>
      </c>
      <c r="B19" s="83" t="s">
        <v>64</v>
      </c>
      <c r="C19" s="83" t="s">
        <v>65</v>
      </c>
      <c r="D19" s="95" t="s">
        <v>77</v>
      </c>
      <c r="E19" s="84">
        <v>14</v>
      </c>
      <c r="F19" s="116" t="s">
        <v>66</v>
      </c>
      <c r="G19" s="111"/>
      <c r="H19" s="111"/>
      <c r="I19" s="111"/>
      <c r="J19" s="71"/>
      <c r="K19" s="72"/>
      <c r="L19" s="73">
        <f t="shared" si="13"/>
        <v>14</v>
      </c>
      <c r="M19" s="89">
        <f t="shared" si="14"/>
        <v>14</v>
      </c>
      <c r="N19" s="86"/>
      <c r="O19" s="87"/>
      <c r="P19" s="87"/>
      <c r="Q19" s="88"/>
      <c r="R19" s="89">
        <f t="shared" si="15"/>
        <v>14</v>
      </c>
      <c r="S19" s="86"/>
      <c r="T19" s="87"/>
      <c r="U19" s="87"/>
      <c r="V19" s="90"/>
      <c r="W19" s="89">
        <v>14</v>
      </c>
      <c r="X19" s="86"/>
      <c r="Y19" s="87"/>
      <c r="Z19" s="87"/>
      <c r="AA19" s="90"/>
      <c r="AB19" s="89"/>
      <c r="AC19" s="87">
        <f t="shared" si="16"/>
        <v>14</v>
      </c>
      <c r="AD19" s="86"/>
      <c r="AE19" s="87"/>
      <c r="AF19" s="87"/>
      <c r="AG19" s="90"/>
      <c r="AH19" s="89"/>
      <c r="AI19" s="87"/>
      <c r="AJ19" s="87"/>
      <c r="AK19" s="87"/>
      <c r="AL19" s="86">
        <f>L19</f>
        <v>14</v>
      </c>
      <c r="AM19" s="87"/>
      <c r="AN19" s="87"/>
      <c r="AO19" s="90"/>
      <c r="AP19" s="89">
        <f t="shared" si="17"/>
        <v>14</v>
      </c>
      <c r="AQ19" s="86"/>
      <c r="AR19" s="87"/>
      <c r="AS19" s="87"/>
      <c r="AT19" s="107"/>
      <c r="AU19" s="89"/>
      <c r="AV19" s="87"/>
      <c r="AW19" s="87">
        <v>10</v>
      </c>
      <c r="AX19" s="86">
        <v>4</v>
      </c>
      <c r="AY19" s="87"/>
      <c r="AZ19" s="87"/>
      <c r="BA19" s="90"/>
      <c r="BB19" s="89"/>
      <c r="BC19" s="105"/>
      <c r="BD19" s="87">
        <v>14</v>
      </c>
      <c r="BE19" s="87"/>
      <c r="BF19" s="90"/>
      <c r="BG19" s="86">
        <f>L19</f>
        <v>14</v>
      </c>
      <c r="BH19" s="87"/>
      <c r="BI19" s="87"/>
      <c r="BJ19" s="87"/>
      <c r="BK19" s="87"/>
      <c r="BL19" s="91"/>
      <c r="BM19" s="93">
        <f aca="true" t="shared" si="19" ref="BM19:BM20">L19</f>
        <v>14</v>
      </c>
      <c r="BN19" s="94"/>
      <c r="BO19" s="91"/>
    </row>
    <row r="20" spans="1:67" ht="24">
      <c r="A20" s="83" t="s">
        <v>59</v>
      </c>
      <c r="B20" s="83" t="s">
        <v>74</v>
      </c>
      <c r="C20" s="83" t="s">
        <v>75</v>
      </c>
      <c r="D20" s="95" t="s">
        <v>77</v>
      </c>
      <c r="E20" s="84">
        <v>33</v>
      </c>
      <c r="F20" s="116" t="s">
        <v>66</v>
      </c>
      <c r="G20" s="111"/>
      <c r="H20" s="111"/>
      <c r="I20" s="111"/>
      <c r="J20" s="71"/>
      <c r="K20" s="72"/>
      <c r="L20" s="73">
        <f t="shared" si="13"/>
        <v>33</v>
      </c>
      <c r="M20" s="86">
        <f t="shared" si="14"/>
        <v>33</v>
      </c>
      <c r="N20" s="87"/>
      <c r="O20" s="87"/>
      <c r="P20" s="87"/>
      <c r="Q20" s="88"/>
      <c r="R20" s="89">
        <f t="shared" si="15"/>
        <v>33</v>
      </c>
      <c r="S20" s="87"/>
      <c r="T20" s="87"/>
      <c r="U20" s="87"/>
      <c r="V20" s="90"/>
      <c r="W20" s="89">
        <v>25</v>
      </c>
      <c r="X20" s="87"/>
      <c r="Y20" s="87">
        <v>8</v>
      </c>
      <c r="Z20" s="87"/>
      <c r="AA20" s="90"/>
      <c r="AB20" s="89">
        <f>L20</f>
        <v>33</v>
      </c>
      <c r="AC20" s="87"/>
      <c r="AD20" s="87"/>
      <c r="AE20" s="87"/>
      <c r="AF20" s="87"/>
      <c r="AG20" s="91"/>
      <c r="AH20" s="89"/>
      <c r="AI20" s="87"/>
      <c r="AJ20" s="87"/>
      <c r="AK20" s="87">
        <f>L20</f>
        <v>33</v>
      </c>
      <c r="AL20" s="87"/>
      <c r="AM20" s="87"/>
      <c r="AN20" s="87"/>
      <c r="AO20" s="91"/>
      <c r="AP20" s="89">
        <f t="shared" si="17"/>
        <v>33</v>
      </c>
      <c r="AQ20" s="87"/>
      <c r="AR20" s="87"/>
      <c r="AS20" s="87"/>
      <c r="AT20" s="90"/>
      <c r="AU20" s="89"/>
      <c r="AV20" s="87">
        <v>15</v>
      </c>
      <c r="AW20" s="87">
        <v>12</v>
      </c>
      <c r="AX20" s="87">
        <v>6</v>
      </c>
      <c r="AY20" s="87"/>
      <c r="AZ20" s="87"/>
      <c r="BA20" s="92"/>
      <c r="BB20" s="89"/>
      <c r="BC20" s="87">
        <v>4</v>
      </c>
      <c r="BD20" s="87">
        <v>29</v>
      </c>
      <c r="BE20" s="87"/>
      <c r="BF20" s="92"/>
      <c r="BG20" s="86"/>
      <c r="BH20" s="87"/>
      <c r="BI20" s="87"/>
      <c r="BJ20" s="87">
        <f>L20</f>
        <v>33</v>
      </c>
      <c r="BK20" s="87"/>
      <c r="BL20" s="91"/>
      <c r="BM20" s="93">
        <f t="shared" si="19"/>
        <v>33</v>
      </c>
      <c r="BN20" s="94"/>
      <c r="BO20" s="91"/>
    </row>
    <row r="21" spans="1:67" s="82" customFormat="1" ht="35.25">
      <c r="A21" s="83" t="s">
        <v>59</v>
      </c>
      <c r="B21" s="83" t="s">
        <v>80</v>
      </c>
      <c r="C21" s="83" t="s">
        <v>65</v>
      </c>
      <c r="D21" s="95" t="s">
        <v>77</v>
      </c>
      <c r="E21" s="84">
        <v>1</v>
      </c>
      <c r="F21" s="116" t="s">
        <v>66</v>
      </c>
      <c r="G21" s="111"/>
      <c r="H21" s="111"/>
      <c r="I21" s="111"/>
      <c r="J21" s="71"/>
      <c r="K21" s="72"/>
      <c r="L21" s="73">
        <f t="shared" si="13"/>
        <v>1</v>
      </c>
      <c r="M21" s="86">
        <f t="shared" si="14"/>
        <v>1</v>
      </c>
      <c r="N21" s="87"/>
      <c r="O21" s="87"/>
      <c r="P21" s="87"/>
      <c r="Q21" s="88"/>
      <c r="R21" s="89"/>
      <c r="S21" s="87"/>
      <c r="T21" s="87">
        <f>L21</f>
        <v>1</v>
      </c>
      <c r="U21" s="87"/>
      <c r="V21" s="90"/>
      <c r="W21" s="89"/>
      <c r="X21" s="87"/>
      <c r="Y21" s="87"/>
      <c r="Z21" s="87">
        <f>L21</f>
        <v>1</v>
      </c>
      <c r="AA21" s="90"/>
      <c r="AB21" s="89"/>
      <c r="AC21" s="87"/>
      <c r="AD21" s="87"/>
      <c r="AE21" s="87"/>
      <c r="AF21" s="87">
        <f>L21</f>
        <v>1</v>
      </c>
      <c r="AG21" s="91"/>
      <c r="AH21" s="89"/>
      <c r="AI21" s="87"/>
      <c r="AJ21" s="87"/>
      <c r="AK21" s="87"/>
      <c r="AL21" s="87"/>
      <c r="AM21" s="87"/>
      <c r="AN21" s="87">
        <f>L21</f>
        <v>1</v>
      </c>
      <c r="AO21" s="91"/>
      <c r="AP21" s="89">
        <f t="shared" si="17"/>
        <v>1</v>
      </c>
      <c r="AQ21" s="87"/>
      <c r="AR21" s="87"/>
      <c r="AS21" s="87"/>
      <c r="AT21" s="90"/>
      <c r="AU21" s="89"/>
      <c r="AV21" s="87">
        <f>L21</f>
        <v>1</v>
      </c>
      <c r="AW21" s="87"/>
      <c r="AX21" s="87"/>
      <c r="AY21" s="87"/>
      <c r="AZ21" s="87"/>
      <c r="BA21" s="91"/>
      <c r="BB21" s="89"/>
      <c r="BC21" s="87"/>
      <c r="BD21" s="87">
        <f>L21</f>
        <v>1</v>
      </c>
      <c r="BE21" s="87"/>
      <c r="BF21" s="91"/>
      <c r="BG21" s="86">
        <f>L21</f>
        <v>1</v>
      </c>
      <c r="BH21" s="87"/>
      <c r="BI21" s="87"/>
      <c r="BJ21" s="87"/>
      <c r="BK21" s="87"/>
      <c r="BL21" s="91"/>
      <c r="BM21" s="93"/>
      <c r="BN21" s="94"/>
      <c r="BO21" s="91"/>
    </row>
    <row r="22" spans="12:67" ht="12.75">
      <c r="L22">
        <f>SUM(L16:L21)</f>
        <v>68</v>
      </c>
      <c r="M22">
        <f>SUM(M16:M21)</f>
        <v>68</v>
      </c>
      <c r="W22">
        <f>SUM(W16:W21)</f>
        <v>53</v>
      </c>
      <c r="X22">
        <f>SUM(X16:X21)</f>
        <v>0</v>
      </c>
      <c r="Y22">
        <f>SUM(Y16:Y21)</f>
        <v>14</v>
      </c>
      <c r="Z22">
        <f>SUM(Z16:Z21)</f>
        <v>1</v>
      </c>
      <c r="AA22">
        <f>SUM(AA16:AA21)</f>
        <v>0</v>
      </c>
      <c r="AB22">
        <f>SUM(AB16:AB21)</f>
        <v>33</v>
      </c>
      <c r="AC22">
        <f>SUM(AC16:AC21)</f>
        <v>34</v>
      </c>
      <c r="AD22">
        <f>SUM(AD16:AD21)</f>
        <v>0</v>
      </c>
      <c r="AE22">
        <f>SUM(AE16:AE21)</f>
        <v>0</v>
      </c>
      <c r="AF22">
        <f>SUM(AF16:AF21)</f>
        <v>1</v>
      </c>
      <c r="AG22">
        <f>SUM(AG16:AG21)</f>
        <v>0</v>
      </c>
      <c r="AV22">
        <f>SUM(AV16:AV21)</f>
        <v>28</v>
      </c>
      <c r="AW22">
        <f>SUM(AW16:AW21)</f>
        <v>26</v>
      </c>
      <c r="AX22">
        <f>SUM(AX16:AX21)</f>
        <v>14</v>
      </c>
      <c r="BC22">
        <f>SUM(BC16:BC21)</f>
        <v>9</v>
      </c>
      <c r="BD22">
        <f>SUM(BD16:BD21)</f>
        <v>59</v>
      </c>
      <c r="BG22">
        <f>SUM(BG16:BG21)</f>
        <v>15</v>
      </c>
      <c r="BH22">
        <f>SUM(BH16:BH21)</f>
        <v>0</v>
      </c>
      <c r="BI22">
        <f>SUM(BI16:BI21)</f>
        <v>0</v>
      </c>
      <c r="BJ22">
        <f>SUM(BJ16:BJ21)</f>
        <v>53</v>
      </c>
      <c r="BK22">
        <f>SUM(BK16:BK21)</f>
        <v>0</v>
      </c>
      <c r="BL22">
        <f>SUM(BL16:BL21)</f>
        <v>0</v>
      </c>
      <c r="BM22">
        <f>SUM(BM16:BM21)</f>
        <v>54</v>
      </c>
      <c r="BN22">
        <f>SUM(BN16:BN21)</f>
        <v>0</v>
      </c>
      <c r="BO22">
        <f>SUM(BO16:BO21)</f>
        <v>13</v>
      </c>
    </row>
    <row r="23" spans="1:67" ht="24">
      <c r="A23" s="83" t="s">
        <v>59</v>
      </c>
      <c r="B23" s="83" t="s">
        <v>60</v>
      </c>
      <c r="C23" s="83" t="s">
        <v>65</v>
      </c>
      <c r="D23" s="117" t="s">
        <v>81</v>
      </c>
      <c r="E23" s="84">
        <v>5</v>
      </c>
      <c r="F23" s="116" t="s">
        <v>66</v>
      </c>
      <c r="G23" s="111"/>
      <c r="H23" s="111"/>
      <c r="I23" s="111"/>
      <c r="J23" s="71"/>
      <c r="K23" s="72"/>
      <c r="L23" s="73">
        <f aca="true" t="shared" si="20" ref="L23:L25">SUM(E23:K23)</f>
        <v>5</v>
      </c>
      <c r="M23" s="86">
        <f aca="true" t="shared" si="21" ref="M23:M25">L23</f>
        <v>5</v>
      </c>
      <c r="N23" s="87"/>
      <c r="O23" s="87"/>
      <c r="P23" s="87"/>
      <c r="Q23" s="88"/>
      <c r="R23" s="89">
        <f aca="true" t="shared" si="22" ref="R23:R25">L23</f>
        <v>5</v>
      </c>
      <c r="S23" s="87"/>
      <c r="T23" s="87"/>
      <c r="U23" s="87"/>
      <c r="V23" s="90"/>
      <c r="W23" s="89">
        <v>5</v>
      </c>
      <c r="X23" s="87"/>
      <c r="Y23" s="87"/>
      <c r="Z23" s="87"/>
      <c r="AA23" s="90"/>
      <c r="AB23" s="89">
        <f>L23</f>
        <v>5</v>
      </c>
      <c r="AC23" s="87"/>
      <c r="AD23" s="87"/>
      <c r="AE23" s="87"/>
      <c r="AF23" s="87"/>
      <c r="AG23" s="91"/>
      <c r="AH23" s="89"/>
      <c r="AI23" s="87"/>
      <c r="AJ23" s="87"/>
      <c r="AK23" s="87"/>
      <c r="AL23" s="87">
        <f aca="true" t="shared" si="23" ref="AL23:AL24">L23</f>
        <v>5</v>
      </c>
      <c r="AM23" s="87"/>
      <c r="AN23" s="87"/>
      <c r="AO23" s="91"/>
      <c r="AP23" s="89">
        <f aca="true" t="shared" si="24" ref="AP23:AP25">L23</f>
        <v>5</v>
      </c>
      <c r="AQ23" s="87"/>
      <c r="AR23" s="87"/>
      <c r="AS23" s="87"/>
      <c r="AT23" s="90"/>
      <c r="AU23" s="89">
        <v>1</v>
      </c>
      <c r="AV23" s="87">
        <v>1</v>
      </c>
      <c r="AW23" s="87">
        <v>3</v>
      </c>
      <c r="AX23" s="87"/>
      <c r="AY23" s="87"/>
      <c r="AZ23" s="87"/>
      <c r="BA23" s="92"/>
      <c r="BB23" s="89"/>
      <c r="BC23" s="87"/>
      <c r="BD23" s="87">
        <v>5</v>
      </c>
      <c r="BE23" s="87"/>
      <c r="BF23" s="92"/>
      <c r="BG23" s="86"/>
      <c r="BH23" s="87"/>
      <c r="BI23" s="87"/>
      <c r="BJ23" s="87">
        <f>L23</f>
        <v>5</v>
      </c>
      <c r="BK23" s="87"/>
      <c r="BL23" s="91"/>
      <c r="BM23" s="93"/>
      <c r="BN23" s="94"/>
      <c r="BO23" s="91">
        <f aca="true" t="shared" si="25" ref="BO23:BO25">L23</f>
        <v>5</v>
      </c>
    </row>
    <row r="24" spans="1:67" s="110" customFormat="1" ht="24">
      <c r="A24" s="103" t="s">
        <v>59</v>
      </c>
      <c r="B24" s="103" t="s">
        <v>82</v>
      </c>
      <c r="C24" s="103" t="s">
        <v>65</v>
      </c>
      <c r="D24" s="117" t="s">
        <v>81</v>
      </c>
      <c r="E24" s="84">
        <v>15</v>
      </c>
      <c r="F24" s="116" t="s">
        <v>66</v>
      </c>
      <c r="G24" s="111"/>
      <c r="H24" s="111"/>
      <c r="I24" s="111"/>
      <c r="J24" s="71"/>
      <c r="K24" s="72"/>
      <c r="L24" s="73">
        <f t="shared" si="20"/>
        <v>15</v>
      </c>
      <c r="M24" s="104">
        <f t="shared" si="21"/>
        <v>15</v>
      </c>
      <c r="N24" s="105"/>
      <c r="O24" s="105"/>
      <c r="P24" s="105"/>
      <c r="Q24" s="106"/>
      <c r="R24" s="84">
        <f t="shared" si="22"/>
        <v>15</v>
      </c>
      <c r="S24" s="105"/>
      <c r="T24" s="105"/>
      <c r="U24" s="105"/>
      <c r="V24" s="107"/>
      <c r="W24" s="84">
        <f>L24</f>
        <v>15</v>
      </c>
      <c r="X24" s="105"/>
      <c r="Y24" s="105"/>
      <c r="Z24" s="105"/>
      <c r="AA24" s="107"/>
      <c r="AB24" s="84"/>
      <c r="AC24" s="105">
        <f aca="true" t="shared" si="26" ref="AC24:AC25">L24</f>
        <v>15</v>
      </c>
      <c r="AD24" s="105"/>
      <c r="AE24" s="105"/>
      <c r="AF24" s="105"/>
      <c r="AG24" s="92"/>
      <c r="AH24" s="84"/>
      <c r="AI24" s="105"/>
      <c r="AJ24" s="105"/>
      <c r="AK24" s="105"/>
      <c r="AL24" s="105">
        <f t="shared" si="23"/>
        <v>15</v>
      </c>
      <c r="AM24" s="105"/>
      <c r="AN24" s="105"/>
      <c r="AO24" s="92"/>
      <c r="AP24" s="84">
        <f t="shared" si="24"/>
        <v>15</v>
      </c>
      <c r="AQ24" s="105"/>
      <c r="AR24" s="105"/>
      <c r="AS24" s="105"/>
      <c r="AT24" s="107"/>
      <c r="AU24" s="84"/>
      <c r="AV24" s="105">
        <v>2</v>
      </c>
      <c r="AW24" s="105">
        <v>12</v>
      </c>
      <c r="AX24" s="105">
        <v>1</v>
      </c>
      <c r="AY24" s="105"/>
      <c r="AZ24" s="105"/>
      <c r="BA24" s="92"/>
      <c r="BB24" s="84">
        <v>2</v>
      </c>
      <c r="BC24" s="105">
        <v>13</v>
      </c>
      <c r="BD24" s="105"/>
      <c r="BE24" s="105"/>
      <c r="BF24" s="92"/>
      <c r="BG24" s="104">
        <f>L24</f>
        <v>15</v>
      </c>
      <c r="BH24" s="105"/>
      <c r="BI24" s="105"/>
      <c r="BJ24" s="105"/>
      <c r="BK24" s="105"/>
      <c r="BL24" s="92"/>
      <c r="BM24" s="108"/>
      <c r="BN24" s="109"/>
      <c r="BO24" s="92">
        <f t="shared" si="25"/>
        <v>15</v>
      </c>
    </row>
    <row r="25" spans="1:67" s="82" customFormat="1" ht="36">
      <c r="A25" s="67" t="s">
        <v>59</v>
      </c>
      <c r="B25" s="67" t="s">
        <v>79</v>
      </c>
      <c r="C25" s="67" t="s">
        <v>83</v>
      </c>
      <c r="D25" s="117" t="s">
        <v>81</v>
      </c>
      <c r="E25" s="69">
        <v>4</v>
      </c>
      <c r="F25" s="112" t="s">
        <v>84</v>
      </c>
      <c r="G25" s="98"/>
      <c r="H25" s="98"/>
      <c r="I25" s="98"/>
      <c r="J25" s="71"/>
      <c r="K25" s="72"/>
      <c r="L25" s="73">
        <f t="shared" si="20"/>
        <v>4</v>
      </c>
      <c r="M25" s="74">
        <f t="shared" si="21"/>
        <v>4</v>
      </c>
      <c r="N25" s="75"/>
      <c r="O25" s="75"/>
      <c r="P25" s="75"/>
      <c r="Q25" s="76"/>
      <c r="R25" s="74">
        <f t="shared" si="22"/>
        <v>4</v>
      </c>
      <c r="S25" s="75"/>
      <c r="T25" s="75"/>
      <c r="U25" s="75"/>
      <c r="V25" s="76"/>
      <c r="W25" s="74">
        <v>2</v>
      </c>
      <c r="X25" s="75">
        <v>2</v>
      </c>
      <c r="Y25" s="75"/>
      <c r="Z25" s="75"/>
      <c r="AA25" s="76"/>
      <c r="AB25" s="74"/>
      <c r="AC25" s="75">
        <f t="shared" si="26"/>
        <v>4</v>
      </c>
      <c r="AD25" s="75"/>
      <c r="AE25" s="75"/>
      <c r="AF25" s="75"/>
      <c r="AG25" s="77"/>
      <c r="AH25" s="74"/>
      <c r="AI25" s="75"/>
      <c r="AJ25" s="75"/>
      <c r="AK25" s="75">
        <f>L25</f>
        <v>4</v>
      </c>
      <c r="AL25" s="75"/>
      <c r="AM25" s="75"/>
      <c r="AN25" s="75"/>
      <c r="AO25" s="77"/>
      <c r="AP25" s="78">
        <f t="shared" si="24"/>
        <v>4</v>
      </c>
      <c r="AQ25" s="75"/>
      <c r="AR25" s="75"/>
      <c r="AS25" s="75"/>
      <c r="AT25" s="79"/>
      <c r="AU25" s="78"/>
      <c r="AV25" s="75">
        <v>2</v>
      </c>
      <c r="AW25" s="75">
        <v>2</v>
      </c>
      <c r="AX25" s="75"/>
      <c r="AY25" s="75"/>
      <c r="AZ25" s="75"/>
      <c r="BA25" s="77"/>
      <c r="BB25" s="78"/>
      <c r="BC25" s="75"/>
      <c r="BD25" s="75">
        <f>L25</f>
        <v>4</v>
      </c>
      <c r="BE25" s="75"/>
      <c r="BF25" s="77"/>
      <c r="BG25" s="78"/>
      <c r="BH25" s="75"/>
      <c r="BI25" s="75"/>
      <c r="BJ25" s="75">
        <f>L25</f>
        <v>4</v>
      </c>
      <c r="BK25" s="75"/>
      <c r="BL25" s="77"/>
      <c r="BM25" s="80"/>
      <c r="BN25" s="81"/>
      <c r="BO25" s="77">
        <f t="shared" si="25"/>
        <v>4</v>
      </c>
    </row>
    <row r="26" spans="12:67" ht="12.75">
      <c r="L26">
        <f>SUM(L23:L25)</f>
        <v>24</v>
      </c>
      <c r="M26">
        <f>SUM(M23:M25)</f>
        <v>24</v>
      </c>
      <c r="W26">
        <f>SUM(W23:W25)</f>
        <v>22</v>
      </c>
      <c r="X26">
        <f>SUM(X23:X25)</f>
        <v>2</v>
      </c>
      <c r="Y26">
        <f>SUM(Y23:Y25)</f>
        <v>0</v>
      </c>
      <c r="Z26">
        <f>SUM(Z23:Z25)</f>
        <v>0</v>
      </c>
      <c r="AA26">
        <f>SUM(AA23:AA25)</f>
        <v>0</v>
      </c>
      <c r="AB26">
        <f>SUM(AB23:AB25)</f>
        <v>5</v>
      </c>
      <c r="AC26">
        <f>SUM(AC23:AC25)</f>
        <v>19</v>
      </c>
      <c r="AD26">
        <f>SUM(AD23:AD25)</f>
        <v>0</v>
      </c>
      <c r="AE26">
        <f>SUM(AE23:AE25)</f>
        <v>0</v>
      </c>
      <c r="AF26">
        <f>SUM(AF23:AF25)</f>
        <v>0</v>
      </c>
      <c r="AG26">
        <f>SUM(AG23:AG25)</f>
        <v>0</v>
      </c>
      <c r="AU26">
        <f>SUM(AU23:AU25)</f>
        <v>1</v>
      </c>
      <c r="AV26">
        <f>SUM(AV23:AV25)</f>
        <v>5</v>
      </c>
      <c r="AW26">
        <f>SUM(AW23:AW25)</f>
        <v>17</v>
      </c>
      <c r="AX26">
        <f>SUM(AX23:AX25)</f>
        <v>1</v>
      </c>
      <c r="BB26">
        <f>SUM(BB23:BB24)</f>
        <v>2</v>
      </c>
      <c r="BC26">
        <f>SUM(BC23:BC24)</f>
        <v>13</v>
      </c>
      <c r="BD26">
        <f>SUM(BD23:BD24)</f>
        <v>5</v>
      </c>
      <c r="BG26">
        <f>SUM(BG23:BG25)</f>
        <v>15</v>
      </c>
      <c r="BH26">
        <f>SUM(BH23:BH25)</f>
        <v>0</v>
      </c>
      <c r="BI26">
        <f>SUM(BI23:BI25)</f>
        <v>0</v>
      </c>
      <c r="BJ26">
        <f>SUM(BJ23:BJ25)</f>
        <v>9</v>
      </c>
      <c r="BK26">
        <f>SUM(BK23:BK25)</f>
        <v>0</v>
      </c>
      <c r="BL26">
        <f>SUM(BL23:BL25)</f>
        <v>0</v>
      </c>
      <c r="BM26">
        <f>SUM(BM23:BM25)</f>
        <v>0</v>
      </c>
      <c r="BN26">
        <f>SUM(BN23:BN25)</f>
        <v>0</v>
      </c>
      <c r="BO26">
        <f>SUM(BO23:BO25)</f>
        <v>24</v>
      </c>
    </row>
    <row r="27" spans="4:70" s="13" customFormat="1" ht="25.5" customHeight="1">
      <c r="D27" s="14"/>
      <c r="E27" s="2" t="s">
        <v>1</v>
      </c>
      <c r="F27" s="2"/>
      <c r="G27" s="2"/>
      <c r="H27" s="2"/>
      <c r="I27" s="2"/>
      <c r="J27" s="2"/>
      <c r="K27" s="2"/>
      <c r="L27" s="2"/>
      <c r="M27" s="15" t="s">
        <v>2</v>
      </c>
      <c r="N27" s="15"/>
      <c r="O27" s="15"/>
      <c r="P27" s="15"/>
      <c r="Q27" s="15"/>
      <c r="R27" s="16" t="s">
        <v>3</v>
      </c>
      <c r="S27" s="16"/>
      <c r="T27" s="16"/>
      <c r="U27" s="16"/>
      <c r="V27" s="16"/>
      <c r="W27" s="17" t="s">
        <v>4</v>
      </c>
      <c r="X27" s="17"/>
      <c r="Y27" s="17"/>
      <c r="Z27" s="17"/>
      <c r="AA27" s="17"/>
      <c r="AB27" s="18" t="s">
        <v>5</v>
      </c>
      <c r="AC27" s="18"/>
      <c r="AD27" s="18"/>
      <c r="AE27" s="18"/>
      <c r="AF27" s="18"/>
      <c r="AG27" s="18"/>
      <c r="AH27" s="19" t="s">
        <v>6</v>
      </c>
      <c r="AI27" s="19"/>
      <c r="AJ27" s="19"/>
      <c r="AK27" s="19"/>
      <c r="AL27" s="19"/>
      <c r="AM27" s="19"/>
      <c r="AN27" s="19"/>
      <c r="AO27" s="19"/>
      <c r="AP27" s="20" t="s">
        <v>7</v>
      </c>
      <c r="AQ27" s="20"/>
      <c r="AR27" s="20"/>
      <c r="AS27" s="20"/>
      <c r="AT27" s="20"/>
      <c r="AU27" s="21" t="s">
        <v>8</v>
      </c>
      <c r="AV27" s="21"/>
      <c r="AW27" s="21"/>
      <c r="AX27" s="21"/>
      <c r="AY27" s="21"/>
      <c r="AZ27" s="21"/>
      <c r="BA27" s="21"/>
      <c r="BB27" s="22" t="s">
        <v>9</v>
      </c>
      <c r="BC27" s="22"/>
      <c r="BD27" s="22"/>
      <c r="BE27" s="22"/>
      <c r="BF27" s="22"/>
      <c r="BG27" s="23" t="s">
        <v>10</v>
      </c>
      <c r="BH27" s="23"/>
      <c r="BI27" s="23"/>
      <c r="BJ27" s="23"/>
      <c r="BK27" s="23"/>
      <c r="BL27" s="23"/>
      <c r="BM27" s="24" t="s">
        <v>11</v>
      </c>
      <c r="BN27" s="24"/>
      <c r="BO27" s="24"/>
      <c r="BR27" s="25"/>
    </row>
    <row r="28" spans="1:68" ht="46.5">
      <c r="A28" s="26"/>
      <c r="B28" s="26"/>
      <c r="C28" s="26"/>
      <c r="D28" s="27"/>
      <c r="E28" s="28"/>
      <c r="F28" s="29"/>
      <c r="G28" s="29"/>
      <c r="H28" s="29"/>
      <c r="I28" s="30"/>
      <c r="J28" s="30"/>
      <c r="K28" s="31"/>
      <c r="L28" s="32" t="s">
        <v>0</v>
      </c>
      <c r="M28" s="33" t="s">
        <v>17</v>
      </c>
      <c r="N28" s="34" t="s">
        <v>18</v>
      </c>
      <c r="O28" s="35" t="s">
        <v>19</v>
      </c>
      <c r="P28" s="33" t="s">
        <v>20</v>
      </c>
      <c r="Q28" s="34" t="s">
        <v>21</v>
      </c>
      <c r="R28" s="36" t="s">
        <v>22</v>
      </c>
      <c r="S28" s="37" t="s">
        <v>23</v>
      </c>
      <c r="T28" s="37" t="s">
        <v>24</v>
      </c>
      <c r="U28" s="38" t="s">
        <v>20</v>
      </c>
      <c r="V28" s="39" t="s">
        <v>21</v>
      </c>
      <c r="W28" s="40" t="s">
        <v>25</v>
      </c>
      <c r="X28" s="41" t="s">
        <v>26</v>
      </c>
      <c r="Y28" s="41" t="s">
        <v>27</v>
      </c>
      <c r="Z28" s="42" t="s">
        <v>20</v>
      </c>
      <c r="AA28" s="43" t="s">
        <v>21</v>
      </c>
      <c r="AB28" s="44" t="s">
        <v>28</v>
      </c>
      <c r="AC28" s="45" t="s">
        <v>29</v>
      </c>
      <c r="AD28" s="45" t="s">
        <v>30</v>
      </c>
      <c r="AE28" s="45" t="s">
        <v>23</v>
      </c>
      <c r="AF28" s="45" t="s">
        <v>31</v>
      </c>
      <c r="AG28" s="46" t="s">
        <v>32</v>
      </c>
      <c r="AH28" s="47" t="s">
        <v>33</v>
      </c>
      <c r="AI28" s="48" t="s">
        <v>34</v>
      </c>
      <c r="AJ28" s="48" t="s">
        <v>35</v>
      </c>
      <c r="AK28" s="48" t="s">
        <v>36</v>
      </c>
      <c r="AL28" s="48" t="s">
        <v>37</v>
      </c>
      <c r="AM28" s="48" t="s">
        <v>38</v>
      </c>
      <c r="AN28" s="49" t="s">
        <v>39</v>
      </c>
      <c r="AO28" s="50" t="s">
        <v>32</v>
      </c>
      <c r="AP28" s="51" t="s">
        <v>40</v>
      </c>
      <c r="AQ28" s="52" t="s">
        <v>41</v>
      </c>
      <c r="AR28" s="52" t="s">
        <v>42</v>
      </c>
      <c r="AS28" s="52" t="s">
        <v>43</v>
      </c>
      <c r="AT28" s="53" t="s">
        <v>44</v>
      </c>
      <c r="AU28" s="54" t="s">
        <v>45</v>
      </c>
      <c r="AV28" s="54" t="s">
        <v>46</v>
      </c>
      <c r="AW28" s="54" t="s">
        <v>47</v>
      </c>
      <c r="AX28" s="54" t="s">
        <v>48</v>
      </c>
      <c r="AY28" s="55" t="s">
        <v>49</v>
      </c>
      <c r="AZ28" s="55" t="s">
        <v>20</v>
      </c>
      <c r="BA28" s="56" t="s">
        <v>32</v>
      </c>
      <c r="BB28" s="57" t="s">
        <v>50</v>
      </c>
      <c r="BC28" s="58" t="s">
        <v>51</v>
      </c>
      <c r="BD28" s="58" t="s">
        <v>52</v>
      </c>
      <c r="BE28" s="58" t="s">
        <v>20</v>
      </c>
      <c r="BF28" s="59" t="s">
        <v>32</v>
      </c>
      <c r="BG28" s="60" t="s">
        <v>53</v>
      </c>
      <c r="BH28" s="61" t="s">
        <v>54</v>
      </c>
      <c r="BI28" s="61" t="s">
        <v>55</v>
      </c>
      <c r="BJ28" s="62" t="s">
        <v>56</v>
      </c>
      <c r="BK28" s="62" t="s">
        <v>20</v>
      </c>
      <c r="BL28" s="63" t="s">
        <v>32</v>
      </c>
      <c r="BM28" s="64" t="s">
        <v>57</v>
      </c>
      <c r="BN28" s="65" t="s">
        <v>58</v>
      </c>
      <c r="BO28" s="66" t="s">
        <v>32</v>
      </c>
      <c r="BP28" s="25"/>
    </row>
    <row r="29" spans="12:67" s="118" customFormat="1" ht="17.25">
      <c r="L29" s="118">
        <f>L8+L15+L22+L26</f>
        <v>207</v>
      </c>
      <c r="M29" s="118">
        <f>M8+M15+M22+M26</f>
        <v>207</v>
      </c>
      <c r="W29" s="118">
        <f>W8+W15+W22+W26</f>
        <v>168</v>
      </c>
      <c r="X29" s="118">
        <f>X8+X15+X22+X26</f>
        <v>7</v>
      </c>
      <c r="Y29" s="118">
        <f>Y8+Y15+Y22+Y26</f>
        <v>29</v>
      </c>
      <c r="Z29" s="118">
        <f>Z8+Z15+Z22+Z26</f>
        <v>3</v>
      </c>
      <c r="AA29" s="118">
        <f>AA8+AA15+AA22+AA26</f>
        <v>0</v>
      </c>
      <c r="AB29" s="118">
        <f>AB8+AB15+AB22+AB26</f>
        <v>67</v>
      </c>
      <c r="AC29" s="118">
        <f>AC8+AC15+AC22+AC26</f>
        <v>137</v>
      </c>
      <c r="AD29" s="118">
        <f>AD8+AD15+AD22+AD26</f>
        <v>0</v>
      </c>
      <c r="AE29" s="118">
        <f>AE8+AE15+AE22+AE26</f>
        <v>0</v>
      </c>
      <c r="AF29" s="118">
        <f>AF8+AF15+AF22+AF26</f>
        <v>3</v>
      </c>
      <c r="AG29" s="118">
        <f>AG8+AG15+AG22+AG26</f>
        <v>0</v>
      </c>
      <c r="AH29" s="118">
        <f>AH8+AH15+AH22+AH26</f>
        <v>0</v>
      </c>
      <c r="AI29" s="118">
        <f>AI8+AI15+AI22+AI26</f>
        <v>0</v>
      </c>
      <c r="AJ29" s="118">
        <f>AJ8+AJ15+AJ22+AJ26</f>
        <v>0</v>
      </c>
      <c r="AK29" s="118">
        <f>AK8+AK15+AK22+AK26</f>
        <v>0</v>
      </c>
      <c r="AL29" s="118">
        <f>AL8+AL15+AL22+AL26</f>
        <v>0</v>
      </c>
      <c r="AM29" s="118">
        <f>AM8+AM15+AM22+AM26</f>
        <v>0</v>
      </c>
      <c r="AN29" s="118">
        <f>AN8+AN15+AN22+AN26</f>
        <v>0</v>
      </c>
      <c r="AO29" s="118">
        <f>AO8+AO15+AO22+AO26</f>
        <v>0</v>
      </c>
      <c r="AP29" s="118">
        <f>AP8+AP15+AP22+AP26</f>
        <v>0</v>
      </c>
      <c r="AQ29" s="118">
        <f>AQ8+AQ15+AQ22+AQ26</f>
        <v>0</v>
      </c>
      <c r="AR29" s="118">
        <f>AR8+AR15+AR22+AR26</f>
        <v>0</v>
      </c>
      <c r="AS29" s="118">
        <f>AS8+AS15+AS22+AS26</f>
        <v>0</v>
      </c>
      <c r="AT29" s="118">
        <f>AT8+AT15+AT22+AT26</f>
        <v>0</v>
      </c>
      <c r="AU29" s="118">
        <f>AU8+AU15+AU22+AU26</f>
        <v>1</v>
      </c>
      <c r="AV29" s="118">
        <f>AV8+AV15+AV22+AV26</f>
        <v>87</v>
      </c>
      <c r="AW29" s="118">
        <f>AW8+AW15+AW22+AW26</f>
        <v>91</v>
      </c>
      <c r="AX29" s="118">
        <f>AX8+AX15+AX22+AX26</f>
        <v>28</v>
      </c>
      <c r="AY29" s="118">
        <f>AY8+AY15+AY22+AY26</f>
        <v>0</v>
      </c>
      <c r="AZ29" s="118">
        <f>AZ8+AZ15+AZ22+AZ26</f>
        <v>0</v>
      </c>
      <c r="BA29" s="118">
        <f>BA8+BA15+BA22+BA26</f>
        <v>0</v>
      </c>
      <c r="BB29" s="118">
        <f>BB8+BB15+BB22+BB26</f>
        <v>11</v>
      </c>
      <c r="BC29" s="118">
        <f>BC8+BC15+BC22+BC26</f>
        <v>43</v>
      </c>
      <c r="BD29" s="118">
        <f>BD8+BD15+BD22+BD26</f>
        <v>149</v>
      </c>
      <c r="BE29" s="118">
        <f>BE8+BE15+BE22+BE26</f>
        <v>0</v>
      </c>
      <c r="BF29" s="118">
        <f>BF8+BF15+BF22+BF26</f>
        <v>0</v>
      </c>
      <c r="BG29" s="118">
        <f>BG8+BG15+BG22+BG26</f>
        <v>75</v>
      </c>
      <c r="BH29" s="118">
        <f>BH8+BH15+BH22+BH26</f>
        <v>0</v>
      </c>
      <c r="BI29" s="118">
        <f>BI8+BI15+BI22+BI26</f>
        <v>0</v>
      </c>
      <c r="BJ29" s="118">
        <f>BJ8+BJ15+BJ22+BJ26</f>
        <v>132</v>
      </c>
      <c r="BK29" s="118">
        <f>BK8+BK15+BK22+BK26</f>
        <v>0</v>
      </c>
      <c r="BL29" s="118">
        <f>BL8+BL15+BL22+BL26</f>
        <v>0</v>
      </c>
      <c r="BM29" s="118">
        <f>BM8+BM15+BM22+BM26</f>
        <v>116</v>
      </c>
      <c r="BN29" s="118">
        <f>BN8+BN15+BN22+BN26</f>
        <v>0</v>
      </c>
      <c r="BO29" s="118">
        <f>BO8+BO15+BO22+BO26</f>
        <v>62</v>
      </c>
    </row>
    <row r="31" spans="23:67" s="119" customFormat="1" ht="15">
      <c r="W31" s="119">
        <f>W29/$L29</f>
        <v>0.8115942028985508</v>
      </c>
      <c r="X31" s="119">
        <f>X29/$L29</f>
        <v>0.033816425120772944</v>
      </c>
      <c r="Y31" s="119">
        <f>Y29/$L29</f>
        <v>0.14009661835748793</v>
      </c>
      <c r="Z31" s="119">
        <f>Z29/$L29</f>
        <v>0.014492753623188406</v>
      </c>
      <c r="AB31" s="119">
        <f>AB29/$L29</f>
        <v>0.32367149758454106</v>
      </c>
      <c r="AC31" s="119">
        <f>AC29/$L29</f>
        <v>0.6618357487922706</v>
      </c>
      <c r="AF31" s="119">
        <f>AF29/$L29</f>
        <v>0.014492753623188406</v>
      </c>
      <c r="AU31" s="119">
        <f>AU29/$L$29</f>
        <v>0.004830917874396135</v>
      </c>
      <c r="AV31" s="119">
        <f>AV29/$L$29</f>
        <v>0.42028985507246375</v>
      </c>
      <c r="AW31" s="119">
        <f>AW29/$L$29</f>
        <v>0.4396135265700483</v>
      </c>
      <c r="AX31" s="119">
        <f>AX29/$L$29</f>
        <v>0.13526570048309178</v>
      </c>
      <c r="AY31" s="119">
        <f>AY29/$L$29</f>
        <v>0</v>
      </c>
      <c r="BB31" s="119">
        <f>BB29/$L$29</f>
        <v>0.05314009661835749</v>
      </c>
      <c r="BC31" s="119">
        <f>BC29/$L$29</f>
        <v>0.20772946859903382</v>
      </c>
      <c r="BD31" s="119">
        <f>BD29/$L$29</f>
        <v>0.7198067632850241</v>
      </c>
      <c r="BM31" s="119">
        <f>BM29/$L$29</f>
        <v>0.5603864734299517</v>
      </c>
      <c r="BO31" s="119">
        <f>BO29/$L$29</f>
        <v>0.2995169082125604</v>
      </c>
    </row>
  </sheetData>
  <sheetProtection password="C83C" sheet="1"/>
  <mergeCells count="33">
    <mergeCell ref="E2:L2"/>
    <mergeCell ref="M2:Q2"/>
    <mergeCell ref="R2:V2"/>
    <mergeCell ref="W2:AA2"/>
    <mergeCell ref="AB2:AG2"/>
    <mergeCell ref="AH2:AO2"/>
    <mergeCell ref="AP2:AT2"/>
    <mergeCell ref="AU2:BA2"/>
    <mergeCell ref="BB2:BF2"/>
    <mergeCell ref="BG2:BL2"/>
    <mergeCell ref="BM2:BO2"/>
    <mergeCell ref="E3:L3"/>
    <mergeCell ref="M3:Q3"/>
    <mergeCell ref="R3:V3"/>
    <mergeCell ref="W3:AA3"/>
    <mergeCell ref="AB3:AG3"/>
    <mergeCell ref="AH3:AO3"/>
    <mergeCell ref="AP3:AT3"/>
    <mergeCell ref="AU3:BA3"/>
    <mergeCell ref="BB3:BF3"/>
    <mergeCell ref="BG3:BL3"/>
    <mergeCell ref="BM3:BO3"/>
    <mergeCell ref="E27:L27"/>
    <mergeCell ref="M27:Q27"/>
    <mergeCell ref="R27:V27"/>
    <mergeCell ref="W27:AA27"/>
    <mergeCell ref="AB27:AG27"/>
    <mergeCell ref="AH27:AO27"/>
    <mergeCell ref="AP27:AT27"/>
    <mergeCell ref="AU27:BA27"/>
    <mergeCell ref="BB27:BF27"/>
    <mergeCell ref="BG27:BL27"/>
    <mergeCell ref="BM27:BO27"/>
  </mergeCells>
  <conditionalFormatting sqref="E5:K5">
    <cfRule type="cellIs" priority="1" dxfId="0" operator="greaterThan" stopIfTrue="1">
      <formula>0</formula>
    </cfRule>
  </conditionalFormatting>
  <conditionalFormatting sqref="D5">
    <cfRule type="cellIs" priority="2" dxfId="1" operator="notEqual" stopIfTrue="1">
      <formula>2</formula>
    </cfRule>
  </conditionalFormatting>
  <conditionalFormatting sqref="M5:Q5">
    <cfRule type="cellIs" priority="3" dxfId="2" operator="greaterThan" stopIfTrue="1">
      <formula>0</formula>
    </cfRule>
  </conditionalFormatting>
  <conditionalFormatting sqref="R5:V5">
    <cfRule type="cellIs" priority="4" dxfId="3" operator="greaterThan" stopIfTrue="1">
      <formula>0</formula>
    </cfRule>
  </conditionalFormatting>
  <conditionalFormatting sqref="W5:AA5">
    <cfRule type="cellIs" priority="5" dxfId="4" operator="greaterThan" stopIfTrue="1">
      <formula>0</formula>
    </cfRule>
  </conditionalFormatting>
  <conditionalFormatting sqref="AB5:AG5">
    <cfRule type="cellIs" priority="6" dxfId="1" operator="greaterThan" stopIfTrue="1">
      <formula>0</formula>
    </cfRule>
  </conditionalFormatting>
  <conditionalFormatting sqref="AH5:AO5">
    <cfRule type="cellIs" priority="7" dxfId="5" operator="greaterThan" stopIfTrue="1">
      <formula>0</formula>
    </cfRule>
    <cfRule type="cellIs" priority="8" dxfId="5" operator="greaterThan" stopIfTrue="1">
      <formula>25</formula>
    </cfRule>
    <cfRule type="cellIs" priority="9" dxfId="6" operator="greaterThan" stopIfTrue="1">
      <formula>0</formula>
    </cfRule>
  </conditionalFormatting>
  <conditionalFormatting sqref="AP5:AT5">
    <cfRule type="cellIs" priority="10" dxfId="7" operator="greaterThan" stopIfTrue="1">
      <formula>0</formula>
    </cfRule>
    <cfRule type="cellIs" priority="11" dxfId="8" operator="greaterThan" stopIfTrue="1">
      <formula>25</formula>
    </cfRule>
    <cfRule type="cellIs" priority="12" dxfId="7" operator="greaterThan" stopIfTrue="1">
      <formula>25</formula>
    </cfRule>
    <cfRule type="cellIs" priority="13" dxfId="9" operator="greaterThan" stopIfTrue="1">
      <formula>0</formula>
    </cfRule>
  </conditionalFormatting>
  <conditionalFormatting sqref="AU5:BA5">
    <cfRule type="cellIs" priority="14" dxfId="10" operator="greaterThan" stopIfTrue="1">
      <formula>0</formula>
    </cfRule>
    <cfRule type="cellIs" priority="15" dxfId="11" operator="greaterThan" stopIfTrue="1">
      <formula>0</formula>
    </cfRule>
  </conditionalFormatting>
  <conditionalFormatting sqref="BB5:BF5">
    <cfRule type="cellIs" priority="16" dxfId="12" operator="greaterThan" stopIfTrue="1">
      <formula>0</formula>
    </cfRule>
  </conditionalFormatting>
  <conditionalFormatting sqref="BG5:BL5">
    <cfRule type="cellIs" priority="17" dxfId="13" operator="greaterThan" stopIfTrue="1">
      <formula>0</formula>
    </cfRule>
    <cfRule type="cellIs" priority="18" dxfId="14" operator="greaterThan" stopIfTrue="1">
      <formula>0</formula>
    </cfRule>
  </conditionalFormatting>
  <conditionalFormatting sqref="BM5:BO5">
    <cfRule type="cellIs" priority="19" dxfId="15" operator="greaterThan" stopIfTrue="1">
      <formula>0</formula>
    </cfRule>
  </conditionalFormatting>
  <conditionalFormatting sqref="E6:K6">
    <cfRule type="cellIs" priority="20" dxfId="0" operator="greaterThan" stopIfTrue="1">
      <formula>0</formula>
    </cfRule>
  </conditionalFormatting>
  <conditionalFormatting sqref="E6:L6">
    <cfRule type="cellIs" priority="21" dxfId="16" operator="greaterThan" stopIfTrue="1">
      <formula>0</formula>
    </cfRule>
  </conditionalFormatting>
  <conditionalFormatting sqref="M6:Q6">
    <cfRule type="cellIs" priority="22" dxfId="2" operator="greaterThan" stopIfTrue="1">
      <formula>0</formula>
    </cfRule>
  </conditionalFormatting>
  <conditionalFormatting sqref="R6:V6">
    <cfRule type="cellIs" priority="23" dxfId="3" operator="greaterThan" stopIfTrue="1">
      <formula>0</formula>
    </cfRule>
  </conditionalFormatting>
  <conditionalFormatting sqref="W6:AA6">
    <cfRule type="cellIs" priority="24" dxfId="4" operator="greaterThan" stopIfTrue="1">
      <formula>0</formula>
    </cfRule>
  </conditionalFormatting>
  <conditionalFormatting sqref="AB6:AG6">
    <cfRule type="cellIs" priority="25" dxfId="1" operator="greaterThan" stopIfTrue="1">
      <formula>0</formula>
    </cfRule>
  </conditionalFormatting>
  <conditionalFormatting sqref="AH6:AO6">
    <cfRule type="cellIs" priority="26" dxfId="5" operator="greaterThan" stopIfTrue="1">
      <formula>0</formula>
    </cfRule>
  </conditionalFormatting>
  <conditionalFormatting sqref="AP6:AT6">
    <cfRule type="cellIs" priority="27" dxfId="7" operator="greaterThan" stopIfTrue="1">
      <formula>0</formula>
    </cfRule>
  </conditionalFormatting>
  <conditionalFormatting sqref="AU6:BA6">
    <cfRule type="cellIs" priority="28" dxfId="11" operator="greaterThan" stopIfTrue="1">
      <formula>0</formula>
    </cfRule>
    <cfRule type="cellIs" priority="29" dxfId="17" operator="greaterThan" stopIfTrue="1">
      <formula>0</formula>
    </cfRule>
  </conditionalFormatting>
  <conditionalFormatting sqref="BB6:BF6">
    <cfRule type="cellIs" priority="30" dxfId="12" operator="greaterThan" stopIfTrue="1">
      <formula>0</formula>
    </cfRule>
  </conditionalFormatting>
  <conditionalFormatting sqref="BG6:BL6">
    <cfRule type="cellIs" priority="31" dxfId="13" operator="greaterThan" stopIfTrue="1">
      <formula>0</formula>
    </cfRule>
  </conditionalFormatting>
  <conditionalFormatting sqref="R6:V6">
    <cfRule type="cellIs" priority="32" dxfId="3" operator="greaterThan" stopIfTrue="1">
      <formula>0</formula>
    </cfRule>
  </conditionalFormatting>
  <conditionalFormatting sqref="W6:AA6">
    <cfRule type="cellIs" priority="33" dxfId="4" operator="greaterThan" stopIfTrue="1">
      <formula>0</formula>
    </cfRule>
  </conditionalFormatting>
  <conditionalFormatting sqref="AB6:AG6">
    <cfRule type="cellIs" priority="34" dxfId="1" operator="greaterThan" stopIfTrue="1">
      <formula>0</formula>
    </cfRule>
  </conditionalFormatting>
  <conditionalFormatting sqref="AH6:AO6">
    <cfRule type="cellIs" priority="35" dxfId="5" operator="greaterThan" stopIfTrue="1">
      <formula>0</formula>
    </cfRule>
  </conditionalFormatting>
  <conditionalFormatting sqref="AP6:AT6">
    <cfRule type="cellIs" priority="36" dxfId="7" operator="greaterThan" stopIfTrue="1">
      <formula>0</formula>
    </cfRule>
  </conditionalFormatting>
  <conditionalFormatting sqref="BB6:BF6">
    <cfRule type="cellIs" priority="37" dxfId="12" operator="greaterThan" stopIfTrue="1">
      <formula>0</formula>
    </cfRule>
  </conditionalFormatting>
  <conditionalFormatting sqref="E7:K7">
    <cfRule type="cellIs" priority="38" dxfId="0" operator="greaterThan" stopIfTrue="1">
      <formula>0</formula>
    </cfRule>
  </conditionalFormatting>
  <conditionalFormatting sqref="E7:L7">
    <cfRule type="cellIs" priority="39" dxfId="16" operator="greaterThan" stopIfTrue="1">
      <formula>0</formula>
    </cfRule>
  </conditionalFormatting>
  <conditionalFormatting sqref="M7:Q7">
    <cfRule type="cellIs" priority="40" dxfId="2" operator="greaterThan" stopIfTrue="1">
      <formula>0</formula>
    </cfRule>
  </conditionalFormatting>
  <conditionalFormatting sqref="R7:V7">
    <cfRule type="cellIs" priority="41" dxfId="3" operator="greaterThan" stopIfTrue="1">
      <formula>0</formula>
    </cfRule>
  </conditionalFormatting>
  <conditionalFormatting sqref="W7:AA7">
    <cfRule type="cellIs" priority="42" dxfId="4" operator="greaterThan" stopIfTrue="1">
      <formula>0</formula>
    </cfRule>
  </conditionalFormatting>
  <conditionalFormatting sqref="AB7:AG7">
    <cfRule type="cellIs" priority="43" dxfId="1" operator="greaterThan" stopIfTrue="1">
      <formula>0</formula>
    </cfRule>
  </conditionalFormatting>
  <conditionalFormatting sqref="AH7:AO7">
    <cfRule type="cellIs" priority="44" dxfId="5" operator="greaterThan" stopIfTrue="1">
      <formula>0</formula>
    </cfRule>
  </conditionalFormatting>
  <conditionalFormatting sqref="AP7:AT7">
    <cfRule type="cellIs" priority="45" dxfId="7" operator="greaterThan" stopIfTrue="1">
      <formula>0</formula>
    </cfRule>
  </conditionalFormatting>
  <conditionalFormatting sqref="AU7:BA7">
    <cfRule type="cellIs" priority="46" dxfId="11" operator="greaterThan" stopIfTrue="1">
      <formula>0</formula>
    </cfRule>
    <cfRule type="cellIs" priority="47" dxfId="17" operator="greaterThan" stopIfTrue="1">
      <formula>0</formula>
    </cfRule>
  </conditionalFormatting>
  <conditionalFormatting sqref="BB7:BF7">
    <cfRule type="cellIs" priority="48" dxfId="12" operator="greaterThan" stopIfTrue="1">
      <formula>0</formula>
    </cfRule>
  </conditionalFormatting>
  <conditionalFormatting sqref="BG7:BL7">
    <cfRule type="cellIs" priority="49" dxfId="13" operator="greaterThan" stopIfTrue="1">
      <formula>0</formula>
    </cfRule>
  </conditionalFormatting>
  <conditionalFormatting sqref="R7:V7">
    <cfRule type="cellIs" priority="50" dxfId="3" operator="greaterThan" stopIfTrue="1">
      <formula>0</formula>
    </cfRule>
  </conditionalFormatting>
  <conditionalFormatting sqref="W7:AA7">
    <cfRule type="cellIs" priority="51" dxfId="4" operator="greaterThan" stopIfTrue="1">
      <formula>0</formula>
    </cfRule>
  </conditionalFormatting>
  <conditionalFormatting sqref="AB7:AG7">
    <cfRule type="cellIs" priority="52" dxfId="1" operator="greaterThan" stopIfTrue="1">
      <formula>0</formula>
    </cfRule>
  </conditionalFormatting>
  <conditionalFormatting sqref="AH7:AO7">
    <cfRule type="cellIs" priority="53" dxfId="5" operator="greaterThan" stopIfTrue="1">
      <formula>0</formula>
    </cfRule>
  </conditionalFormatting>
  <conditionalFormatting sqref="AP7:AT7">
    <cfRule type="cellIs" priority="54" dxfId="7" operator="greaterThan" stopIfTrue="1">
      <formula>0</formula>
    </cfRule>
  </conditionalFormatting>
  <conditionalFormatting sqref="BB7:BF7">
    <cfRule type="cellIs" priority="55" dxfId="12" operator="greaterThan" stopIfTrue="1">
      <formula>0</formula>
    </cfRule>
  </conditionalFormatting>
  <conditionalFormatting sqref="E9:K9 E10 G10:K10">
    <cfRule type="cellIs" priority="56" dxfId="4" operator="greaterThan" stopIfTrue="1">
      <formula>0</formula>
    </cfRule>
  </conditionalFormatting>
  <conditionalFormatting sqref="E9:L9 E10 G10:L10">
    <cfRule type="cellIs" priority="57" dxfId="1" operator="greaterThan" stopIfTrue="1">
      <formula>0</formula>
    </cfRule>
  </conditionalFormatting>
  <conditionalFormatting sqref="D9">
    <cfRule type="cellIs" priority="58" dxfId="6" operator="notEqual" stopIfTrue="1">
      <formula>2</formula>
    </cfRule>
  </conditionalFormatting>
  <conditionalFormatting sqref="M9:Q10">
    <cfRule type="cellIs" priority="59" dxfId="5" operator="greaterThan" stopIfTrue="1">
      <formula>0</formula>
    </cfRule>
  </conditionalFormatting>
  <conditionalFormatting sqref="R9:V10">
    <cfRule type="cellIs" priority="60" dxfId="5" operator="greaterThan" stopIfTrue="1">
      <formula>0</formula>
    </cfRule>
  </conditionalFormatting>
  <conditionalFormatting sqref="W9:AA10">
    <cfRule type="cellIs" priority="61" dxfId="9" operator="greaterThan" stopIfTrue="1">
      <formula>0</formula>
    </cfRule>
  </conditionalFormatting>
  <conditionalFormatting sqref="AB9:AG10">
    <cfRule type="cellIs" priority="62" dxfId="7" operator="greaterThan" stopIfTrue="1">
      <formula>0</formula>
    </cfRule>
  </conditionalFormatting>
  <conditionalFormatting sqref="AH9:AO10">
    <cfRule type="cellIs" priority="63" dxfId="8" operator="greaterThan" stopIfTrue="1">
      <formula>0</formula>
    </cfRule>
  </conditionalFormatting>
  <conditionalFormatting sqref="AP9:AT10">
    <cfRule type="cellIs" priority="64" dxfId="7" operator="greaterThan" stopIfTrue="1">
      <formula>0</formula>
    </cfRule>
  </conditionalFormatting>
  <conditionalFormatting sqref="AU9:BA10">
    <cfRule type="cellIs" priority="65" dxfId="11" operator="greaterThan" stopIfTrue="1">
      <formula>0</formula>
    </cfRule>
  </conditionalFormatting>
  <conditionalFormatting sqref="BB9:BF10">
    <cfRule type="cellIs" priority="66" dxfId="10" operator="greaterThan" stopIfTrue="1">
      <formula>0</formula>
    </cfRule>
  </conditionalFormatting>
  <conditionalFormatting sqref="BG9:BL10">
    <cfRule type="cellIs" priority="67" dxfId="12" operator="greaterThan" stopIfTrue="1">
      <formula>0</formula>
    </cfRule>
  </conditionalFormatting>
  <conditionalFormatting sqref="F10">
    <cfRule type="cellIs" priority="68" dxfId="4" operator="greaterThan" stopIfTrue="1">
      <formula>0</formula>
    </cfRule>
  </conditionalFormatting>
  <conditionalFormatting sqref="F10">
    <cfRule type="cellIs" priority="69" dxfId="1" operator="greaterThan" stopIfTrue="1">
      <formula>0</formula>
    </cfRule>
  </conditionalFormatting>
  <conditionalFormatting sqref="E11:K11">
    <cfRule type="cellIs" priority="70" dxfId="14" operator="greaterThan" stopIfTrue="1">
      <formula>0</formula>
    </cfRule>
  </conditionalFormatting>
  <conditionalFormatting sqref="E12:K13">
    <cfRule type="cellIs" priority="71" dxfId="15" operator="greaterThan" stopIfTrue="1">
      <formula>0</formula>
    </cfRule>
  </conditionalFormatting>
  <conditionalFormatting sqref="E12:L13">
    <cfRule type="cellIs" priority="72" dxfId="0" operator="greaterThan" stopIfTrue="1">
      <formula>0</formula>
    </cfRule>
  </conditionalFormatting>
  <conditionalFormatting sqref="M12:Q13">
    <cfRule type="cellIs" priority="73" dxfId="16" operator="greaterThan" stopIfTrue="1">
      <formula>0</formula>
    </cfRule>
  </conditionalFormatting>
  <conditionalFormatting sqref="R12:V13">
    <cfRule type="cellIs" priority="74" dxfId="2" operator="greaterThan" stopIfTrue="1">
      <formula>0</formula>
    </cfRule>
  </conditionalFormatting>
  <conditionalFormatting sqref="W12:AA13">
    <cfRule type="cellIs" priority="75" dxfId="3" operator="greaterThan" stopIfTrue="1">
      <formula>0</formula>
    </cfRule>
  </conditionalFormatting>
  <conditionalFormatting sqref="AB12:AG13">
    <cfRule type="cellIs" priority="76" dxfId="4" operator="greaterThan" stopIfTrue="1">
      <formula>0</formula>
    </cfRule>
  </conditionalFormatting>
  <conditionalFormatting sqref="AH12:AO13">
    <cfRule type="cellIs" priority="77" dxfId="1" operator="greaterThan" stopIfTrue="1">
      <formula>0</formula>
    </cfRule>
  </conditionalFormatting>
  <conditionalFormatting sqref="AP12:AT13">
    <cfRule type="cellIs" priority="78" dxfId="5" operator="greaterThan" stopIfTrue="1">
      <formula>0</formula>
    </cfRule>
  </conditionalFormatting>
  <conditionalFormatting sqref="AU12:BA13">
    <cfRule type="cellIs" priority="79" dxfId="7" operator="greaterThan" stopIfTrue="1">
      <formula>0</formula>
    </cfRule>
    <cfRule type="cellIs" priority="80" dxfId="11" operator="greaterThan" stopIfTrue="1">
      <formula>0</formula>
    </cfRule>
  </conditionalFormatting>
  <conditionalFormatting sqref="BB12:BF13">
    <cfRule type="cellIs" priority="81" dxfId="17" operator="greaterThan" stopIfTrue="1">
      <formula>0</formula>
    </cfRule>
  </conditionalFormatting>
  <conditionalFormatting sqref="BG12:BL13">
    <cfRule type="cellIs" priority="82" dxfId="12" operator="greaterThan" stopIfTrue="1">
      <formula>0</formula>
    </cfRule>
  </conditionalFormatting>
  <conditionalFormatting sqref="R12:V13">
    <cfRule type="cellIs" priority="83" dxfId="3" operator="greaterThan" stopIfTrue="1">
      <formula>0</formula>
    </cfRule>
  </conditionalFormatting>
  <conditionalFormatting sqref="W12:AA13">
    <cfRule type="cellIs" priority="84" dxfId="3" operator="greaterThan" stopIfTrue="1">
      <formula>0</formula>
    </cfRule>
  </conditionalFormatting>
  <conditionalFormatting sqref="AB12:AG13">
    <cfRule type="cellIs" priority="85" dxfId="4" operator="greaterThan" stopIfTrue="1">
      <formula>0</formula>
    </cfRule>
  </conditionalFormatting>
  <conditionalFormatting sqref="AH12:AO13">
    <cfRule type="cellIs" priority="86" dxfId="1" operator="greaterThan" stopIfTrue="1">
      <formula>0</formula>
    </cfRule>
  </conditionalFormatting>
  <conditionalFormatting sqref="AP12:AT13">
    <cfRule type="cellIs" priority="87" dxfId="5" operator="greaterThan" stopIfTrue="1">
      <formula>0</formula>
    </cfRule>
  </conditionalFormatting>
  <conditionalFormatting sqref="AU12:BA13">
    <cfRule type="cellIs" priority="88" dxfId="7" operator="greaterThan" stopIfTrue="1">
      <formula>0</formula>
    </cfRule>
  </conditionalFormatting>
  <conditionalFormatting sqref="BB12:BF13">
    <cfRule type="cellIs" priority="89" dxfId="12" operator="greaterThan" stopIfTrue="1">
      <formula>0</formula>
    </cfRule>
  </conditionalFormatting>
  <conditionalFormatting sqref="E14:K14">
    <cfRule type="cellIs" priority="90" dxfId="15" operator="greaterThan" stopIfTrue="1">
      <formula>0</formula>
    </cfRule>
  </conditionalFormatting>
  <conditionalFormatting sqref="E14:L14">
    <cfRule type="cellIs" priority="91" dxfId="0" operator="greaterThan" stopIfTrue="1">
      <formula>0</formula>
    </cfRule>
  </conditionalFormatting>
  <conditionalFormatting sqref="M14:Q14">
    <cfRule type="cellIs" priority="92" dxfId="16" operator="greaterThan" stopIfTrue="1">
      <formula>0</formula>
    </cfRule>
  </conditionalFormatting>
  <conditionalFormatting sqref="R14:V14">
    <cfRule type="cellIs" priority="93" dxfId="2" operator="greaterThan" stopIfTrue="1">
      <formula>0</formula>
    </cfRule>
  </conditionalFormatting>
  <conditionalFormatting sqref="W14:AA14">
    <cfRule type="cellIs" priority="94" dxfId="3" operator="greaterThan" stopIfTrue="1">
      <formula>0</formula>
    </cfRule>
  </conditionalFormatting>
  <conditionalFormatting sqref="AB14:AG14">
    <cfRule type="cellIs" priority="95" dxfId="4" operator="greaterThan" stopIfTrue="1">
      <formula>0</formula>
    </cfRule>
  </conditionalFormatting>
  <conditionalFormatting sqref="AH14:AO14">
    <cfRule type="cellIs" priority="96" dxfId="1" operator="greaterThan" stopIfTrue="1">
      <formula>0</formula>
    </cfRule>
  </conditionalFormatting>
  <conditionalFormatting sqref="AP14:AT14">
    <cfRule type="cellIs" priority="97" dxfId="5" operator="greaterThan" stopIfTrue="1">
      <formula>0</formula>
    </cfRule>
  </conditionalFormatting>
  <conditionalFormatting sqref="AU14:BA14">
    <cfRule type="cellIs" priority="98" dxfId="7" operator="greaterThan" stopIfTrue="1">
      <formula>0</formula>
    </cfRule>
    <cfRule type="cellIs" priority="99" dxfId="11" operator="greaterThan" stopIfTrue="1">
      <formula>0</formula>
    </cfRule>
  </conditionalFormatting>
  <conditionalFormatting sqref="BB14:BF14">
    <cfRule type="cellIs" priority="100" dxfId="17" operator="greaterThan" stopIfTrue="1">
      <formula>0</formula>
    </cfRule>
  </conditionalFormatting>
  <conditionalFormatting sqref="BG14:BL14">
    <cfRule type="cellIs" priority="101" dxfId="12" operator="greaterThan" stopIfTrue="1">
      <formula>0</formula>
    </cfRule>
  </conditionalFormatting>
  <conditionalFormatting sqref="R14:V14">
    <cfRule type="cellIs" priority="102" dxfId="3" operator="greaterThan" stopIfTrue="1">
      <formula>0</formula>
    </cfRule>
  </conditionalFormatting>
  <conditionalFormatting sqref="W14:AA14">
    <cfRule type="cellIs" priority="103" dxfId="3" operator="greaterThan" stopIfTrue="1">
      <formula>0</formula>
    </cfRule>
  </conditionalFormatting>
  <conditionalFormatting sqref="AB14:AG14">
    <cfRule type="cellIs" priority="104" dxfId="4" operator="greaterThan" stopIfTrue="1">
      <formula>0</formula>
    </cfRule>
  </conditionalFormatting>
  <conditionalFormatting sqref="AH14:AO14">
    <cfRule type="cellIs" priority="105" dxfId="1" operator="greaterThan" stopIfTrue="1">
      <formula>0</formula>
    </cfRule>
  </conditionalFormatting>
  <conditionalFormatting sqref="AP14:AT14">
    <cfRule type="cellIs" priority="106" dxfId="5" operator="greaterThan" stopIfTrue="1">
      <formula>0</formula>
    </cfRule>
  </conditionalFormatting>
  <conditionalFormatting sqref="AU14:BA14">
    <cfRule type="cellIs" priority="107" dxfId="7" operator="greaterThan" stopIfTrue="1">
      <formula>0</formula>
    </cfRule>
  </conditionalFormatting>
  <conditionalFormatting sqref="BB14:BF14">
    <cfRule type="cellIs" priority="108" dxfId="12" operator="greaterThan" stopIfTrue="1">
      <formula>0</formula>
    </cfRule>
  </conditionalFormatting>
  <conditionalFormatting sqref="G16:K17 E16:E17">
    <cfRule type="cellIs" priority="109" dxfId="0" operator="greaterThan" stopIfTrue="1">
      <formula>0</formula>
    </cfRule>
  </conditionalFormatting>
  <conditionalFormatting sqref="G16:L17 E16:E17">
    <cfRule type="cellIs" priority="110" dxfId="18" operator="greaterThan" stopIfTrue="1">
      <formula>0</formula>
    </cfRule>
  </conditionalFormatting>
  <conditionalFormatting sqref="D16">
    <cfRule type="cellIs" priority="111" dxfId="1" operator="notEqual" stopIfTrue="1">
      <formula>2</formula>
    </cfRule>
  </conditionalFormatting>
  <conditionalFormatting sqref="M16:Q17">
    <cfRule type="cellIs" priority="112" dxfId="2" operator="greaterThan" stopIfTrue="1">
      <formula>0</formula>
    </cfRule>
  </conditionalFormatting>
  <conditionalFormatting sqref="R16:V17">
    <cfRule type="cellIs" priority="113" dxfId="3" operator="greaterThan" stopIfTrue="1">
      <formula>0</formula>
    </cfRule>
  </conditionalFormatting>
  <conditionalFormatting sqref="W16:AA17">
    <cfRule type="cellIs" priority="114" dxfId="4" operator="greaterThan" stopIfTrue="1">
      <formula>0</formula>
    </cfRule>
  </conditionalFormatting>
  <conditionalFormatting sqref="AB16:AG17">
    <cfRule type="cellIs" priority="115" dxfId="1" operator="greaterThan" stopIfTrue="1">
      <formula>0</formula>
    </cfRule>
  </conditionalFormatting>
  <conditionalFormatting sqref="AH16:AO17">
    <cfRule type="cellIs" priority="116" dxfId="5" operator="greaterThan" stopIfTrue="1">
      <formula>0</formula>
    </cfRule>
  </conditionalFormatting>
  <conditionalFormatting sqref="AU16:BA17">
    <cfRule type="cellIs" priority="117" dxfId="10" operator="greaterThan" stopIfTrue="1">
      <formula>0</formula>
    </cfRule>
  </conditionalFormatting>
  <conditionalFormatting sqref="BB16:BF17">
    <cfRule type="cellIs" priority="118" dxfId="12" operator="greaterThan" stopIfTrue="1">
      <formula>0</formula>
    </cfRule>
  </conditionalFormatting>
  <conditionalFormatting sqref="BG16:BL17">
    <cfRule type="cellIs" priority="119" dxfId="13" operator="greaterThan" stopIfTrue="1">
      <formula>0</formula>
    </cfRule>
  </conditionalFormatting>
  <conditionalFormatting sqref="G18:K18 E18">
    <cfRule type="cellIs" priority="120" dxfId="0" operator="greaterThan" stopIfTrue="1">
      <formula>0</formula>
    </cfRule>
  </conditionalFormatting>
  <conditionalFormatting sqref="W18:AA18">
    <cfRule type="cellIs" priority="121" dxfId="4" operator="greaterThan" stopIfTrue="1">
      <formula>0</formula>
    </cfRule>
  </conditionalFormatting>
  <conditionalFormatting sqref="AB18:AG18">
    <cfRule type="cellIs" priority="122" dxfId="1" operator="greaterThan" stopIfTrue="1">
      <formula>0</formula>
    </cfRule>
  </conditionalFormatting>
  <conditionalFormatting sqref="AH18:AO18">
    <cfRule type="cellIs" priority="123" dxfId="5" operator="greaterThan" stopIfTrue="1">
      <formula>0</formula>
    </cfRule>
    <cfRule type="cellIs" priority="124" dxfId="6" operator="greaterThan" stopIfTrue="1">
      <formula>0</formula>
    </cfRule>
  </conditionalFormatting>
  <conditionalFormatting sqref="AP18:AT18">
    <cfRule type="cellIs" priority="125" dxfId="7" operator="greaterThan" stopIfTrue="1">
      <formula>0</formula>
    </cfRule>
  </conditionalFormatting>
  <conditionalFormatting sqref="AU18:BA18">
    <cfRule type="cellIs" priority="126" dxfId="10" operator="greaterThan" stopIfTrue="1">
      <formula>0</formula>
    </cfRule>
  </conditionalFormatting>
  <conditionalFormatting sqref="BB18:BF18">
    <cfRule type="cellIs" priority="127" dxfId="12" operator="greaterThan" stopIfTrue="1">
      <formula>0</formula>
    </cfRule>
  </conditionalFormatting>
  <conditionalFormatting sqref="BG18:BL18">
    <cfRule type="cellIs" priority="128" dxfId="13" operator="greaterThan" stopIfTrue="1">
      <formula>0</formula>
    </cfRule>
  </conditionalFormatting>
  <conditionalFormatting sqref="G19:K20 E19:E20">
    <cfRule type="cellIs" priority="129" dxfId="0" operator="greaterThan" stopIfTrue="1">
      <formula>0</formula>
    </cfRule>
  </conditionalFormatting>
  <conditionalFormatting sqref="G19:L20 E19:E20">
    <cfRule type="cellIs" priority="130" dxfId="16" operator="greaterThan" stopIfTrue="1">
      <formula>0</formula>
    </cfRule>
  </conditionalFormatting>
  <conditionalFormatting sqref="M20:Q20 M19">
    <cfRule type="cellIs" priority="131" dxfId="2" operator="greaterThan" stopIfTrue="1">
      <formula>0</formula>
    </cfRule>
  </conditionalFormatting>
  <conditionalFormatting sqref="R20:V20 N19:R19">
    <cfRule type="cellIs" priority="132" dxfId="3" operator="greaterThan" stopIfTrue="1">
      <formula>0</formula>
    </cfRule>
  </conditionalFormatting>
  <conditionalFormatting sqref="W20:AA20 S19:W19">
    <cfRule type="cellIs" priority="133" dxfId="4" operator="greaterThan" stopIfTrue="1">
      <formula>0</formula>
    </cfRule>
  </conditionalFormatting>
  <conditionalFormatting sqref="AB20:AG20 X19:AC19">
    <cfRule type="cellIs" priority="134" dxfId="0" operator="greaterThan" stopIfTrue="1">
      <formula>0</formula>
    </cfRule>
  </conditionalFormatting>
  <conditionalFormatting sqref="AH20:AO20 AD19:AK19">
    <cfRule type="cellIs" priority="135" dxfId="1" operator="greaterThan" stopIfTrue="1">
      <formula>0</formula>
    </cfRule>
  </conditionalFormatting>
  <conditionalFormatting sqref="AP20:AT20 AL19:AP19">
    <cfRule type="cellIs" priority="136" dxfId="2" operator="greaterThan" stopIfTrue="1">
      <formula>0</formula>
    </cfRule>
  </conditionalFormatting>
  <conditionalFormatting sqref="AU20:BA20 AQ19:AS19 AU19:AW19">
    <cfRule type="cellIs" priority="137" dxfId="3" operator="greaterThan" stopIfTrue="1">
      <formula>0</formula>
    </cfRule>
    <cfRule type="cellIs" priority="138" dxfId="4" operator="greaterThan" stopIfTrue="1">
      <formula>0</formula>
    </cfRule>
  </conditionalFormatting>
  <conditionalFormatting sqref="BB20:BF20 AX19:BB19">
    <cfRule type="cellIs" priority="139" dxfId="1" operator="greaterThan" stopIfTrue="1">
      <formula>0</formula>
    </cfRule>
  </conditionalFormatting>
  <conditionalFormatting sqref="BG20:BL20 BD19:BL19">
    <cfRule type="cellIs" priority="140" dxfId="6" operator="greaterThan" stopIfTrue="1">
      <formula>0</formula>
    </cfRule>
  </conditionalFormatting>
  <conditionalFormatting sqref="AT19">
    <cfRule type="cellIs" priority="141" dxfId="5" operator="greaterThan" stopIfTrue="1">
      <formula>0</formula>
    </cfRule>
  </conditionalFormatting>
  <conditionalFormatting sqref="BC19">
    <cfRule type="cellIs" priority="142" dxfId="9" operator="greaterThan" stopIfTrue="1">
      <formula>0</formula>
    </cfRule>
  </conditionalFormatting>
  <conditionalFormatting sqref="AH19:AO20">
    <cfRule type="cellIs" priority="143" dxfId="7" operator="greaterThan" stopIfTrue="1">
      <formula>0</formula>
    </cfRule>
  </conditionalFormatting>
  <conditionalFormatting sqref="AU19:BA20">
    <cfRule type="cellIs" priority="144" dxfId="8" operator="greaterThan" stopIfTrue="1">
      <formula>0</formula>
    </cfRule>
  </conditionalFormatting>
  <conditionalFormatting sqref="BB19:BF20">
    <cfRule type="cellIs" priority="145" dxfId="12" operator="greaterThan" stopIfTrue="1">
      <formula>0</formula>
    </cfRule>
  </conditionalFormatting>
  <conditionalFormatting sqref="G21:K21 E21">
    <cfRule type="cellIs" priority="146" dxfId="0" operator="greaterThan" stopIfTrue="1">
      <formula>0</formula>
    </cfRule>
  </conditionalFormatting>
  <conditionalFormatting sqref="G21:L21 E21">
    <cfRule type="cellIs" priority="147" dxfId="16" operator="greaterThan" stopIfTrue="1">
      <formula>0</formula>
    </cfRule>
  </conditionalFormatting>
  <conditionalFormatting sqref="M21:Q21">
    <cfRule type="cellIs" priority="148" dxfId="2" operator="greaterThan" stopIfTrue="1">
      <formula>0</formula>
    </cfRule>
  </conditionalFormatting>
  <conditionalFormatting sqref="R21:V21">
    <cfRule type="cellIs" priority="149" dxfId="3" operator="greaterThan" stopIfTrue="1">
      <formula>0</formula>
    </cfRule>
  </conditionalFormatting>
  <conditionalFormatting sqref="W21:AA21">
    <cfRule type="cellIs" priority="150" dxfId="4" operator="greaterThan" stopIfTrue="1">
      <formula>0</formula>
    </cfRule>
  </conditionalFormatting>
  <conditionalFormatting sqref="AB21:AG21">
    <cfRule type="cellIs" priority="151" dxfId="0" operator="greaterThan" stopIfTrue="1">
      <formula>0</formula>
    </cfRule>
  </conditionalFormatting>
  <conditionalFormatting sqref="AH21:AO21">
    <cfRule type="cellIs" priority="152" dxfId="1" operator="greaterThan" stopIfTrue="1">
      <formula>0</formula>
    </cfRule>
  </conditionalFormatting>
  <conditionalFormatting sqref="AP21:AT21">
    <cfRule type="cellIs" priority="153" dxfId="2" operator="greaterThan" stopIfTrue="1">
      <formula>0</formula>
    </cfRule>
  </conditionalFormatting>
  <conditionalFormatting sqref="AU21:BA21">
    <cfRule type="cellIs" priority="154" dxfId="3" operator="greaterThan" stopIfTrue="1">
      <formula>0</formula>
    </cfRule>
    <cfRule type="cellIs" priority="155" dxfId="4" operator="greaterThan" stopIfTrue="1">
      <formula>0</formula>
    </cfRule>
  </conditionalFormatting>
  <conditionalFormatting sqref="BB21:BF21">
    <cfRule type="cellIs" priority="156" dxfId="1" operator="greaterThan" stopIfTrue="1">
      <formula>0</formula>
    </cfRule>
  </conditionalFormatting>
  <conditionalFormatting sqref="BG21:BL21">
    <cfRule type="cellIs" priority="157" dxfId="6" operator="greaterThan" stopIfTrue="1">
      <formula>0</formula>
    </cfRule>
  </conditionalFormatting>
  <conditionalFormatting sqref="AH21:AO21">
    <cfRule type="cellIs" priority="158" dxfId="7" operator="greaterThan" stopIfTrue="1">
      <formula>0</formula>
    </cfRule>
  </conditionalFormatting>
  <conditionalFormatting sqref="AU21:BA21">
    <cfRule type="cellIs" priority="159" dxfId="8" operator="greaterThan" stopIfTrue="1">
      <formula>0</formula>
    </cfRule>
  </conditionalFormatting>
  <conditionalFormatting sqref="BB21:BF21">
    <cfRule type="cellIs" priority="160" dxfId="12" operator="greaterThan" stopIfTrue="1">
      <formula>0</formula>
    </cfRule>
  </conditionalFormatting>
  <conditionalFormatting sqref="G23:K24 E23:E24">
    <cfRule type="cellIs" priority="161" dxfId="0" operator="greaterThan" stopIfTrue="1">
      <formula>0</formula>
    </cfRule>
  </conditionalFormatting>
  <conditionalFormatting sqref="G23:L24 E23:E24">
    <cfRule type="cellIs" priority="162" dxfId="16" operator="greaterThan" stopIfTrue="1">
      <formula>0</formula>
    </cfRule>
  </conditionalFormatting>
  <conditionalFormatting sqref="M23:Q24">
    <cfRule type="cellIs" priority="163" dxfId="2" operator="greaterThan" stopIfTrue="1">
      <formula>0</formula>
    </cfRule>
  </conditionalFormatting>
  <conditionalFormatting sqref="W23:AA24">
    <cfRule type="cellIs" priority="164" dxfId="4" operator="greaterThan" stopIfTrue="1">
      <formula>0</formula>
    </cfRule>
  </conditionalFormatting>
  <conditionalFormatting sqref="AB23:AG24">
    <cfRule type="cellIs" priority="165" dxfId="1" operator="greaterThan" stopIfTrue="1">
      <formula>0</formula>
    </cfRule>
  </conditionalFormatting>
  <conditionalFormatting sqref="AH23:AO24">
    <cfRule type="cellIs" priority="166" dxfId="5" operator="greaterThan" stopIfTrue="1">
      <formula>0</formula>
    </cfRule>
  </conditionalFormatting>
  <conditionalFormatting sqref="AP23:AT24">
    <cfRule type="cellIs" priority="167" dxfId="7" operator="greaterThan" stopIfTrue="1">
      <formula>0</formula>
    </cfRule>
  </conditionalFormatting>
  <conditionalFormatting sqref="AU23:BA24">
    <cfRule type="cellIs" priority="168" dxfId="11" operator="greaterThan" stopIfTrue="1">
      <formula>0</formula>
    </cfRule>
    <cfRule type="cellIs" priority="169" dxfId="17" operator="greaterThan" stopIfTrue="1">
      <formula>0</formula>
    </cfRule>
  </conditionalFormatting>
  <conditionalFormatting sqref="BD23:BF24 BB23:BB24">
    <cfRule type="cellIs" priority="170" dxfId="12" operator="greaterThan" stopIfTrue="1">
      <formula>0</formula>
    </cfRule>
  </conditionalFormatting>
  <conditionalFormatting sqref="BG23:BL24">
    <cfRule type="cellIs" priority="171" dxfId="13" operator="greaterThan" stopIfTrue="1">
      <formula>0</formula>
    </cfRule>
  </conditionalFormatting>
  <conditionalFormatting sqref="D23">
    <cfRule type="cellIs" priority="172" dxfId="1" operator="notEqual" stopIfTrue="1">
      <formula>"C16"</formula>
    </cfRule>
  </conditionalFormatting>
  <conditionalFormatting sqref="G25:K25 E25">
    <cfRule type="cellIs" priority="173" dxfId="0" operator="greaterThan" stopIfTrue="1">
      <formula>0</formula>
    </cfRule>
  </conditionalFormatting>
  <conditionalFormatting sqref="M25:Q25">
    <cfRule type="cellIs" priority="174" dxfId="2" operator="greaterThan" stopIfTrue="1">
      <formula>0</formula>
    </cfRule>
  </conditionalFormatting>
  <conditionalFormatting sqref="D6">
    <cfRule type="cellIs" priority="175" dxfId="1" operator="notEqual" stopIfTrue="1">
      <formula>2</formula>
    </cfRule>
  </conditionalFormatting>
  <conditionalFormatting sqref="D7">
    <cfRule type="cellIs" priority="176" dxfId="1" operator="notEqual" stopIfTrue="1">
      <formula>2</formula>
    </cfRule>
  </conditionalFormatting>
  <conditionalFormatting sqref="D10">
    <cfRule type="cellIs" priority="177" dxfId="6" operator="notEqual" stopIfTrue="1">
      <formula>2</formula>
    </cfRule>
  </conditionalFormatting>
  <conditionalFormatting sqref="D11">
    <cfRule type="cellIs" priority="178" dxfId="6" operator="notEqual" stopIfTrue="1">
      <formula>2</formula>
    </cfRule>
  </conditionalFormatting>
  <conditionalFormatting sqref="D12">
    <cfRule type="cellIs" priority="179" dxfId="6" operator="notEqual" stopIfTrue="1">
      <formula>2</formula>
    </cfRule>
  </conditionalFormatting>
  <conditionalFormatting sqref="D13">
    <cfRule type="cellIs" priority="180" dxfId="6" operator="notEqual" stopIfTrue="1">
      <formula>2</formula>
    </cfRule>
  </conditionalFormatting>
  <conditionalFormatting sqref="D14">
    <cfRule type="cellIs" priority="181" dxfId="6" operator="notEqual" stopIfTrue="1">
      <formula>2</formula>
    </cfRule>
  </conditionalFormatting>
  <conditionalFormatting sqref="D17">
    <cfRule type="cellIs" priority="182" dxfId="1" operator="notEqual" stopIfTrue="1">
      <formula>2</formula>
    </cfRule>
  </conditionalFormatting>
  <conditionalFormatting sqref="D18">
    <cfRule type="cellIs" priority="183" dxfId="1" operator="notEqual" stopIfTrue="1">
      <formula>2</formula>
    </cfRule>
  </conditionalFormatting>
  <conditionalFormatting sqref="D19">
    <cfRule type="cellIs" priority="184" dxfId="1" operator="notEqual" stopIfTrue="1">
      <formula>2</formula>
    </cfRule>
  </conditionalFormatting>
  <conditionalFormatting sqref="D20">
    <cfRule type="cellIs" priority="185" dxfId="1" operator="notEqual" stopIfTrue="1">
      <formula>2</formula>
    </cfRule>
  </conditionalFormatting>
  <conditionalFormatting sqref="D21">
    <cfRule type="cellIs" priority="186" dxfId="1" operator="notEqual" stopIfTrue="1">
      <formula>2</formula>
    </cfRule>
  </conditionalFormatting>
  <conditionalFormatting sqref="D24">
    <cfRule type="cellIs" priority="187" dxfId="1" operator="notEqual" stopIfTrue="1">
      <formula>"C16"</formula>
    </cfRule>
  </conditionalFormatting>
  <conditionalFormatting sqref="D25">
    <cfRule type="cellIs" priority="188" dxfId="1" operator="notEqual" stopIfTrue="1">
      <formula>"C16"</formula>
    </cfRule>
  </conditionalFormatting>
  <conditionalFormatting sqref="F16:F17">
    <cfRule type="cellIs" priority="189" dxfId="0" operator="greaterThan" stopIfTrue="1">
      <formula>0</formula>
    </cfRule>
  </conditionalFormatting>
  <conditionalFormatting sqref="F16:F17">
    <cfRule type="cellIs" priority="190" dxfId="18" operator="greaterThan" stopIfTrue="1">
      <formula>0</formula>
    </cfRule>
  </conditionalFormatting>
  <conditionalFormatting sqref="F18">
    <cfRule type="cellIs" priority="191" dxfId="0" operator="greaterThan" stopIfTrue="1">
      <formula>0</formula>
    </cfRule>
  </conditionalFormatting>
  <conditionalFormatting sqref="F19:F20">
    <cfRule type="cellIs" priority="192" dxfId="0" operator="greaterThan" stopIfTrue="1">
      <formula>0</formula>
    </cfRule>
  </conditionalFormatting>
  <conditionalFormatting sqref="F19:F20">
    <cfRule type="cellIs" priority="193" dxfId="16" operator="greaterThan" stopIfTrue="1">
      <formula>0</formula>
    </cfRule>
  </conditionalFormatting>
  <conditionalFormatting sqref="F21">
    <cfRule type="cellIs" priority="194" dxfId="0" operator="greaterThan" stopIfTrue="1">
      <formula>0</formula>
    </cfRule>
  </conditionalFormatting>
  <conditionalFormatting sqref="F21">
    <cfRule type="cellIs" priority="195" dxfId="16" operator="greaterThan" stopIfTrue="1">
      <formula>0</formula>
    </cfRule>
  </conditionalFormatting>
  <conditionalFormatting sqref="F23:F24">
    <cfRule type="cellIs" priority="196" dxfId="0" operator="greaterThan" stopIfTrue="1">
      <formula>0</formula>
    </cfRule>
  </conditionalFormatting>
  <conditionalFormatting sqref="F23:F24">
    <cfRule type="cellIs" priority="197" dxfId="16" operator="greaterThan" stopIfTrue="1">
      <formula>0</formula>
    </cfRule>
  </conditionalFormatting>
  <conditionalFormatting sqref="F25">
    <cfRule type="cellIs" priority="198" dxfId="0" operator="greaterThan" stopIfTrue="1">
      <formula>0</formula>
    </cfRule>
  </conditionalFormatting>
  <conditionalFormatting sqref="BC23:BC24">
    <cfRule type="cellIs" priority="199" dxfId="12" operator="greaterThan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Stephenson</dc:creator>
  <cp:keywords/>
  <dc:description/>
  <cp:lastModifiedBy>David Stephenson</cp:lastModifiedBy>
  <dcterms:created xsi:type="dcterms:W3CDTF">2016-03-29T14:47:19Z</dcterms:created>
  <dcterms:modified xsi:type="dcterms:W3CDTF">2016-11-17T19:18:46Z</dcterms:modified>
  <cp:category/>
  <cp:version/>
  <cp:contentType/>
  <cp:contentStatus/>
  <cp:revision>10</cp:revision>
</cp:coreProperties>
</file>